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Jqk\Desktop\助管\2021-2022综合测评\"/>
    </mc:Choice>
  </mc:AlternateContent>
  <xr:revisionPtr revIDLastSave="0" documentId="13_ncr:1_{6E61A1DA-96DB-4FDE-BE50-5CD20B655837}" xr6:coauthVersionLast="47" xr6:coauthVersionMax="47" xr10:uidLastSave="{00000000-0000-0000-0000-000000000000}"/>
  <bookViews>
    <workbookView xWindow="38280" yWindow="-60" windowWidth="29040" windowHeight="15720" activeTab="1" xr2:uid="{00000000-000D-0000-FFFF-FFFF00000000}"/>
  </bookViews>
  <sheets>
    <sheet name="21专硕" sheetId="1" r:id="rId1"/>
    <sheet name="21学硕" sheetId="2" r:id="rId2"/>
    <sheet name="21博士" sheetId="3" r:id="rId3"/>
    <sheet name="20专硕" sheetId="4" r:id="rId4"/>
    <sheet name="20学硕" sheetId="5" r:id="rId5"/>
    <sheet name="20博士" sheetId="6" r:id="rId6"/>
  </sheets>
  <definedNames>
    <definedName name="_xlnm._FilterDatabase" localSheetId="5" hidden="1">'20博士'!$A$2:$AF$2</definedName>
    <definedName name="_xlnm._FilterDatabase" localSheetId="3" hidden="1">'20专硕'!$A$2:$AG$2</definedName>
    <definedName name="_xlnm._FilterDatabase" localSheetId="2" hidden="1">'21博士'!$A$2:$AF$2</definedName>
    <definedName name="_xlnm._FilterDatabase" localSheetId="1" hidden="1">'21学硕'!$A$2:$WWO$2</definedName>
    <definedName name="_xlnm._FilterDatabase" localSheetId="0" hidden="1">'21专硕'!$A$2:$AH$2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Z105" i="5" l="1"/>
  <c r="K105" i="5"/>
  <c r="AF105" i="5" s="1"/>
  <c r="Z104" i="5"/>
  <c r="K104" i="5"/>
  <c r="AF104" i="5" s="1"/>
  <c r="Z103" i="5"/>
  <c r="K103" i="5"/>
  <c r="AF103" i="5" s="1"/>
  <c r="Z102" i="5"/>
  <c r="K102" i="5"/>
  <c r="AF102" i="5" s="1"/>
  <c r="Z101" i="5"/>
  <c r="K101" i="5"/>
  <c r="AF101" i="5" s="1"/>
  <c r="AF100" i="5"/>
  <c r="Z100" i="5"/>
  <c r="K100" i="5"/>
  <c r="Z99" i="5"/>
  <c r="K99" i="5"/>
  <c r="AF99" i="5" s="1"/>
  <c r="Z98" i="5"/>
  <c r="K98" i="5"/>
  <c r="AF98" i="5" s="1"/>
  <c r="Z97" i="5"/>
  <c r="K97" i="5"/>
  <c r="AF97" i="5" s="1"/>
  <c r="Z96" i="5"/>
  <c r="K96" i="5"/>
  <c r="AF96" i="5" s="1"/>
  <c r="Z95" i="5"/>
  <c r="AF95" i="5" s="1"/>
  <c r="K95" i="5"/>
  <c r="Z94" i="5"/>
  <c r="K94" i="5"/>
  <c r="AF94" i="5" s="1"/>
  <c r="Z93" i="5"/>
  <c r="K93" i="5"/>
  <c r="AF93" i="5" s="1"/>
  <c r="Z92" i="5"/>
  <c r="K92" i="5"/>
  <c r="AF92" i="5" s="1"/>
  <c r="Z91" i="5"/>
  <c r="K91" i="5"/>
  <c r="AF91" i="5" s="1"/>
  <c r="Z90" i="5"/>
  <c r="K90" i="5"/>
  <c r="AF90" i="5" s="1"/>
  <c r="Z89" i="5"/>
  <c r="K89" i="5"/>
  <c r="AF89" i="5" s="1"/>
  <c r="Z88" i="5"/>
  <c r="K88" i="5"/>
  <c r="AF88" i="5" s="1"/>
  <c r="Z87" i="5"/>
  <c r="K87" i="5"/>
  <c r="AF87" i="5" s="1"/>
  <c r="Z86" i="5"/>
  <c r="K86" i="5"/>
  <c r="AF86" i="5" s="1"/>
  <c r="Z85" i="5"/>
  <c r="K85" i="5"/>
  <c r="AF85" i="5" s="1"/>
  <c r="AF84" i="5"/>
  <c r="Z84" i="5"/>
  <c r="K84" i="5"/>
  <c r="Z83" i="5"/>
  <c r="K83" i="5"/>
  <c r="AF83" i="5" s="1"/>
  <c r="Z82" i="5"/>
  <c r="K82" i="5"/>
  <c r="AF82" i="5" s="1"/>
  <c r="Z81" i="5"/>
  <c r="K81" i="5"/>
  <c r="AF81" i="5" s="1"/>
  <c r="AF80" i="5"/>
  <c r="Z80" i="5"/>
  <c r="K80" i="5"/>
  <c r="Z79" i="5"/>
  <c r="AF79" i="5" s="1"/>
  <c r="K79" i="5"/>
  <c r="Z78" i="5"/>
  <c r="K78" i="5"/>
  <c r="AF78" i="5" s="1"/>
  <c r="Z77" i="5"/>
  <c r="K77" i="5"/>
  <c r="AF77" i="5" s="1"/>
  <c r="Z76" i="5"/>
  <c r="K76" i="5"/>
  <c r="AF76" i="5" s="1"/>
  <c r="Z75" i="5"/>
  <c r="K75" i="5"/>
  <c r="AF75" i="5" s="1"/>
  <c r="Z74" i="5"/>
  <c r="K74" i="5"/>
  <c r="AF74" i="5" s="1"/>
  <c r="Z73" i="5"/>
  <c r="K73" i="5"/>
  <c r="AF73" i="5" s="1"/>
  <c r="Z72" i="5"/>
  <c r="K72" i="5"/>
  <c r="AF72" i="5" s="1"/>
  <c r="Z71" i="5"/>
  <c r="K71" i="5"/>
  <c r="AF71" i="5" s="1"/>
  <c r="Z70" i="5"/>
  <c r="K70" i="5"/>
  <c r="AF70" i="5" s="1"/>
  <c r="Z69" i="5"/>
  <c r="K69" i="5"/>
  <c r="AF69" i="5" s="1"/>
  <c r="AF68" i="5"/>
  <c r="Z68" i="5"/>
  <c r="K68" i="5"/>
  <c r="Z67" i="5"/>
  <c r="K67" i="5"/>
  <c r="AF67" i="5" s="1"/>
  <c r="Z66" i="5"/>
  <c r="K66" i="5"/>
  <c r="AF66" i="5" s="1"/>
  <c r="Z65" i="5"/>
  <c r="K65" i="5"/>
  <c r="AF65" i="5" s="1"/>
  <c r="AF64" i="5"/>
  <c r="Z64" i="5"/>
  <c r="K64" i="5"/>
  <c r="Z63" i="5"/>
  <c r="AF63" i="5" s="1"/>
  <c r="K63" i="5"/>
  <c r="Z62" i="5"/>
  <c r="K62" i="5"/>
  <c r="AF62" i="5" s="1"/>
  <c r="Z61" i="5"/>
  <c r="K61" i="5"/>
  <c r="AF61" i="5" s="1"/>
  <c r="Z60" i="5"/>
  <c r="K60" i="5"/>
  <c r="AF60" i="5" s="1"/>
  <c r="Z59" i="5"/>
  <c r="K59" i="5"/>
  <c r="AF59" i="5" s="1"/>
  <c r="Z58" i="5"/>
  <c r="K58" i="5"/>
  <c r="AF58" i="5" s="1"/>
  <c r="Z57" i="5"/>
  <c r="K57" i="5"/>
  <c r="AF57" i="5" s="1"/>
  <c r="Z56" i="5"/>
  <c r="K56" i="5"/>
  <c r="AF56" i="5" s="1"/>
  <c r="Z55" i="5"/>
  <c r="K55" i="5"/>
  <c r="AF55" i="5" s="1"/>
  <c r="Z54" i="5"/>
  <c r="K54" i="5"/>
  <c r="AF54" i="5" s="1"/>
  <c r="Z53" i="5"/>
  <c r="K53" i="5"/>
  <c r="AF53" i="5" s="1"/>
  <c r="AF52" i="5"/>
  <c r="Z52" i="5"/>
  <c r="K52" i="5"/>
  <c r="Z51" i="5"/>
  <c r="K51" i="5"/>
  <c r="AF51" i="5" s="1"/>
  <c r="Z50" i="5"/>
  <c r="K50" i="5"/>
  <c r="AF50" i="5" s="1"/>
  <c r="Z49" i="5"/>
  <c r="K49" i="5"/>
  <c r="AF49" i="5" s="1"/>
  <c r="AF48" i="5"/>
  <c r="Z48" i="5"/>
  <c r="K48" i="5"/>
  <c r="Z47" i="5"/>
  <c r="AF47" i="5" s="1"/>
  <c r="K47" i="5"/>
  <c r="Z46" i="5"/>
  <c r="K46" i="5"/>
  <c r="AF46" i="5" s="1"/>
  <c r="Z45" i="5"/>
  <c r="K45" i="5"/>
  <c r="AF45" i="5" s="1"/>
  <c r="Z44" i="5"/>
  <c r="K44" i="5"/>
  <c r="AF44" i="5" s="1"/>
  <c r="Z43" i="5"/>
  <c r="K43" i="5"/>
  <c r="AF43" i="5" s="1"/>
  <c r="Z42" i="5"/>
  <c r="K42" i="5"/>
  <c r="AF42" i="5" s="1"/>
  <c r="Z41" i="5"/>
  <c r="K41" i="5"/>
  <c r="AF41" i="5" s="1"/>
  <c r="Z40" i="5"/>
  <c r="K40" i="5"/>
  <c r="AF40" i="5" s="1"/>
  <c r="Z39" i="5"/>
  <c r="K39" i="5"/>
  <c r="AF39" i="5" s="1"/>
  <c r="Z38" i="5"/>
  <c r="K38" i="5"/>
  <c r="AF38" i="5" s="1"/>
  <c r="Z37" i="5"/>
  <c r="K37" i="5"/>
  <c r="AF37" i="5" s="1"/>
  <c r="AF36" i="5"/>
  <c r="Z36" i="5"/>
  <c r="K36" i="5"/>
  <c r="Z35" i="5"/>
  <c r="AF35" i="5" s="1"/>
  <c r="K35" i="5"/>
  <c r="Z34" i="5"/>
  <c r="AF34" i="5" s="1"/>
  <c r="K34" i="5"/>
  <c r="Z33" i="5"/>
  <c r="K33" i="5"/>
  <c r="AF33" i="5" s="1"/>
  <c r="AF32" i="5"/>
  <c r="Z32" i="5"/>
  <c r="K32" i="5"/>
  <c r="Z31" i="5"/>
  <c r="AF31" i="5" s="1"/>
  <c r="K31" i="5"/>
  <c r="Z30" i="5"/>
  <c r="K30" i="5"/>
  <c r="AF30" i="5" s="1"/>
  <c r="Z29" i="5"/>
  <c r="K29" i="5"/>
  <c r="AF29" i="5" s="1"/>
  <c r="Z28" i="5"/>
  <c r="K28" i="5"/>
  <c r="AF28" i="5" s="1"/>
  <c r="Z27" i="5"/>
  <c r="K27" i="5"/>
  <c r="AF27" i="5" s="1"/>
  <c r="Z26" i="5"/>
  <c r="K26" i="5"/>
  <c r="AF26" i="5" s="1"/>
  <c r="Z25" i="5"/>
  <c r="K25" i="5"/>
  <c r="AF25" i="5" s="1"/>
  <c r="Z24" i="5"/>
  <c r="AF24" i="5" s="1"/>
  <c r="K24" i="5"/>
  <c r="Z23" i="5"/>
  <c r="K23" i="5"/>
  <c r="AF23" i="5" s="1"/>
  <c r="Z22" i="5"/>
  <c r="K22" i="5"/>
  <c r="AF22" i="5" s="1"/>
  <c r="Z21" i="5"/>
  <c r="K21" i="5"/>
  <c r="AF21" i="5" s="1"/>
  <c r="AF20" i="5"/>
  <c r="Z20" i="5"/>
  <c r="K20" i="5"/>
  <c r="Z19" i="5"/>
  <c r="K19" i="5"/>
  <c r="AF19" i="5" s="1"/>
  <c r="Z18" i="5"/>
  <c r="K18" i="5"/>
  <c r="AF18" i="5" s="1"/>
  <c r="Z17" i="5"/>
  <c r="K17" i="5"/>
  <c r="AF17" i="5" s="1"/>
  <c r="AF16" i="5"/>
  <c r="Z16" i="5"/>
  <c r="K16" i="5"/>
  <c r="Z15" i="5"/>
  <c r="AF15" i="5" s="1"/>
  <c r="K15" i="5"/>
  <c r="Z14" i="5"/>
  <c r="K14" i="5"/>
  <c r="AF14" i="5" s="1"/>
  <c r="AF13" i="5"/>
  <c r="Z13" i="5"/>
  <c r="K13" i="5"/>
  <c r="Z12" i="5"/>
  <c r="K12" i="5"/>
  <c r="AF12" i="5" s="1"/>
  <c r="Z11" i="5"/>
  <c r="K11" i="5"/>
  <c r="AF11" i="5" s="1"/>
  <c r="Z10" i="5"/>
  <c r="K10" i="5"/>
  <c r="AF10" i="5" s="1"/>
  <c r="Z9" i="5"/>
  <c r="K9" i="5"/>
  <c r="AF9" i="5" s="1"/>
  <c r="Z8" i="5"/>
  <c r="AF8" i="5" s="1"/>
  <c r="K8" i="5"/>
  <c r="Z7" i="5"/>
  <c r="K7" i="5"/>
  <c r="AF7" i="5" s="1"/>
  <c r="Z6" i="5"/>
  <c r="K6" i="5"/>
  <c r="AF6" i="5" s="1"/>
  <c r="Z5" i="5"/>
  <c r="K5" i="5"/>
  <c r="AF5" i="5" s="1"/>
  <c r="AF4" i="5"/>
  <c r="Z4" i="5"/>
  <c r="K4" i="5"/>
  <c r="Z3" i="5"/>
  <c r="K3" i="5"/>
  <c r="AF3" i="5" s="1"/>
  <c r="Z148" i="4"/>
  <c r="AF148" i="4" s="1"/>
  <c r="K148" i="4"/>
  <c r="Z147" i="4"/>
  <c r="AF147" i="4" s="1"/>
  <c r="K147" i="4"/>
  <c r="Z146" i="4"/>
  <c r="AF146" i="4" s="1"/>
  <c r="K146" i="4"/>
  <c r="Z145" i="4"/>
  <c r="AF145" i="4" s="1"/>
  <c r="K145" i="4"/>
  <c r="AF144" i="4"/>
  <c r="Z144" i="4"/>
  <c r="K144" i="4"/>
  <c r="AF143" i="4"/>
  <c r="Z143" i="4"/>
  <c r="K143" i="4"/>
  <c r="Z142" i="4"/>
  <c r="AF142" i="4" s="1"/>
  <c r="K142" i="4"/>
  <c r="Z141" i="4"/>
  <c r="AF141" i="4" s="1"/>
  <c r="K141" i="4"/>
  <c r="Z140" i="4"/>
  <c r="AF140" i="4" s="1"/>
  <c r="K140" i="4"/>
  <c r="Z139" i="4"/>
  <c r="AF139" i="4" s="1"/>
  <c r="K139" i="4"/>
  <c r="Z138" i="4"/>
  <c r="AF138" i="4" s="1"/>
  <c r="K138" i="4"/>
  <c r="AF137" i="4"/>
  <c r="Z137" i="4"/>
  <c r="K137" i="4"/>
  <c r="Z136" i="4"/>
  <c r="AF136" i="4" s="1"/>
  <c r="K136" i="4"/>
  <c r="Z135" i="4"/>
  <c r="AF135" i="4" s="1"/>
  <c r="K135" i="4"/>
  <c r="Z134" i="4"/>
  <c r="K134" i="4"/>
  <c r="AF134" i="4" s="1"/>
  <c r="Z133" i="4"/>
  <c r="AF133" i="4" s="1"/>
  <c r="K133" i="4"/>
  <c r="Z132" i="4"/>
  <c r="AF132" i="4" s="1"/>
  <c r="K132" i="4"/>
  <c r="Z131" i="4"/>
  <c r="AF131" i="4" s="1"/>
  <c r="K131" i="4"/>
  <c r="Z130" i="4"/>
  <c r="AF130" i="4" s="1"/>
  <c r="K130" i="4"/>
  <c r="Z129" i="4"/>
  <c r="AF129" i="4" s="1"/>
  <c r="K129" i="4"/>
  <c r="AF128" i="4"/>
  <c r="Z128" i="4"/>
  <c r="K128" i="4"/>
  <c r="AF127" i="4"/>
  <c r="Z127" i="4"/>
  <c r="K127" i="4"/>
  <c r="Z126" i="4"/>
  <c r="AF126" i="4" s="1"/>
  <c r="K126" i="4"/>
  <c r="Z125" i="4"/>
  <c r="AF125" i="4" s="1"/>
  <c r="K125" i="4"/>
  <c r="Z124" i="4"/>
  <c r="AF124" i="4" s="1"/>
  <c r="K124" i="4"/>
  <c r="Z123" i="4"/>
  <c r="AF123" i="4" s="1"/>
  <c r="K123" i="4"/>
  <c r="Z122" i="4"/>
  <c r="AF122" i="4" s="1"/>
  <c r="K122" i="4"/>
  <c r="AF121" i="4"/>
  <c r="Z121" i="4"/>
  <c r="K121" i="4"/>
  <c r="Z120" i="4"/>
  <c r="AF120" i="4" s="1"/>
  <c r="K120" i="4"/>
  <c r="Z119" i="4"/>
  <c r="AF119" i="4" s="1"/>
  <c r="K119" i="4"/>
  <c r="Z118" i="4"/>
  <c r="K118" i="4"/>
  <c r="AF118" i="4" s="1"/>
  <c r="Z117" i="4"/>
  <c r="AF117" i="4" s="1"/>
  <c r="K117" i="4"/>
  <c r="Z116" i="4"/>
  <c r="AF116" i="4" s="1"/>
  <c r="K116" i="4"/>
  <c r="Z115" i="4"/>
  <c r="AF115" i="4" s="1"/>
  <c r="K115" i="4"/>
  <c r="Z114" i="4"/>
  <c r="AF114" i="4" s="1"/>
  <c r="K114" i="4"/>
  <c r="Z113" i="4"/>
  <c r="AF113" i="4" s="1"/>
  <c r="K113" i="4"/>
  <c r="AF112" i="4"/>
  <c r="Z112" i="4"/>
  <c r="K112" i="4"/>
  <c r="AF111" i="4"/>
  <c r="Z111" i="4"/>
  <c r="K111" i="4"/>
  <c r="Z110" i="4"/>
  <c r="AF110" i="4" s="1"/>
  <c r="K110" i="4"/>
  <c r="Z109" i="4"/>
  <c r="AF109" i="4" s="1"/>
  <c r="K109" i="4"/>
  <c r="Z108" i="4"/>
  <c r="AF108" i="4" s="1"/>
  <c r="K108" i="4"/>
  <c r="Z107" i="4"/>
  <c r="AF107" i="4" s="1"/>
  <c r="K107" i="4"/>
  <c r="Z106" i="4"/>
  <c r="AF106" i="4" s="1"/>
  <c r="K106" i="4"/>
  <c r="AF105" i="4"/>
  <c r="Z105" i="4"/>
  <c r="K105" i="4"/>
  <c r="Z104" i="4"/>
  <c r="AF104" i="4" s="1"/>
  <c r="K104" i="4"/>
  <c r="Z103" i="4"/>
  <c r="AF103" i="4" s="1"/>
  <c r="K103" i="4"/>
  <c r="Z102" i="4"/>
  <c r="K102" i="4"/>
  <c r="AF102" i="4" s="1"/>
  <c r="Z101" i="4"/>
  <c r="AF101" i="4" s="1"/>
  <c r="K101" i="4"/>
  <c r="Z100" i="4"/>
  <c r="AF100" i="4" s="1"/>
  <c r="K100" i="4"/>
  <c r="Z99" i="4"/>
  <c r="AF99" i="4" s="1"/>
  <c r="K99" i="4"/>
  <c r="Z98" i="4"/>
  <c r="AF98" i="4" s="1"/>
  <c r="K98" i="4"/>
  <c r="Z97" i="4"/>
  <c r="AF97" i="4" s="1"/>
  <c r="K97" i="4"/>
  <c r="Z96" i="4"/>
  <c r="K96" i="4"/>
  <c r="AF96" i="4" s="1"/>
  <c r="AF95" i="4"/>
  <c r="Z95" i="4"/>
  <c r="K95" i="4"/>
  <c r="AF94" i="4"/>
  <c r="Z94" i="4"/>
  <c r="K94" i="4"/>
  <c r="Z93" i="4"/>
  <c r="AF93" i="4" s="1"/>
  <c r="K93" i="4"/>
  <c r="Z92" i="4"/>
  <c r="AF92" i="4" s="1"/>
  <c r="K92" i="4"/>
  <c r="Z91" i="4"/>
  <c r="AF91" i="4" s="1"/>
  <c r="K91" i="4"/>
  <c r="Z90" i="4"/>
  <c r="AF90" i="4" s="1"/>
  <c r="K90" i="4"/>
  <c r="AF89" i="4"/>
  <c r="Z89" i="4"/>
  <c r="K89" i="4"/>
  <c r="Z88" i="4"/>
  <c r="AF88" i="4" s="1"/>
  <c r="K88" i="4"/>
  <c r="Z87" i="4"/>
  <c r="AF87" i="4" s="1"/>
  <c r="K87" i="4"/>
  <c r="Z86" i="4"/>
  <c r="K86" i="4"/>
  <c r="AF86" i="4" s="1"/>
  <c r="Z85" i="4"/>
  <c r="AF85" i="4" s="1"/>
  <c r="K85" i="4"/>
  <c r="Z84" i="4"/>
  <c r="AF84" i="4" s="1"/>
  <c r="K84" i="4"/>
  <c r="Z83" i="4"/>
  <c r="AF83" i="4" s="1"/>
  <c r="K83" i="4"/>
  <c r="Z82" i="4"/>
  <c r="AF82" i="4" s="1"/>
  <c r="K82" i="4"/>
  <c r="Z81" i="4"/>
  <c r="AF81" i="4" s="1"/>
  <c r="K81" i="4"/>
  <c r="Z80" i="4"/>
  <c r="K80" i="4"/>
  <c r="AF80" i="4" s="1"/>
  <c r="AF79" i="4"/>
  <c r="Z79" i="4"/>
  <c r="K79" i="4"/>
  <c r="Z78" i="4"/>
  <c r="AF78" i="4" s="1"/>
  <c r="K78" i="4"/>
  <c r="Z77" i="4"/>
  <c r="AF77" i="4" s="1"/>
  <c r="K77" i="4"/>
  <c r="Z76" i="4"/>
  <c r="AF76" i="4" s="1"/>
  <c r="K76" i="4"/>
  <c r="Z75" i="4"/>
  <c r="AF75" i="4" s="1"/>
  <c r="K75" i="4"/>
  <c r="Z74" i="4"/>
  <c r="AF74" i="4" s="1"/>
  <c r="K74" i="4"/>
  <c r="AF73" i="4"/>
  <c r="Z73" i="4"/>
  <c r="K73" i="4"/>
  <c r="Z72" i="4"/>
  <c r="AF72" i="4" s="1"/>
  <c r="K72" i="4"/>
  <c r="Z71" i="4"/>
  <c r="AF71" i="4" s="1"/>
  <c r="K71" i="4"/>
  <c r="Z70" i="4"/>
  <c r="K70" i="4"/>
  <c r="AF70" i="4" s="1"/>
  <c r="Z69" i="4"/>
  <c r="AF69" i="4" s="1"/>
  <c r="K69" i="4"/>
  <c r="Z68" i="4"/>
  <c r="AF68" i="4" s="1"/>
  <c r="K68" i="4"/>
  <c r="Z67" i="4"/>
  <c r="AF67" i="4" s="1"/>
  <c r="K67" i="4"/>
  <c r="Z66" i="4"/>
  <c r="AF66" i="4" s="1"/>
  <c r="K66" i="4"/>
  <c r="Z65" i="4"/>
  <c r="AF65" i="4" s="1"/>
  <c r="K65" i="4"/>
  <c r="Z64" i="4"/>
  <c r="K64" i="4"/>
  <c r="AF64" i="4" s="1"/>
  <c r="AF63" i="4"/>
  <c r="Z63" i="4"/>
  <c r="K63" i="4"/>
  <c r="AE62" i="4"/>
  <c r="AF62" i="4" s="1"/>
  <c r="Z62" i="4"/>
  <c r="K62" i="4"/>
  <c r="Z61" i="4"/>
  <c r="AF61" i="4" s="1"/>
  <c r="K61" i="4"/>
  <c r="Z60" i="4"/>
  <c r="AF60" i="4" s="1"/>
  <c r="K60" i="4"/>
  <c r="Z59" i="4"/>
  <c r="K59" i="4"/>
  <c r="AF59" i="4" s="1"/>
  <c r="AF58" i="4"/>
  <c r="Z58" i="4"/>
  <c r="K58" i="4"/>
  <c r="Z57" i="4"/>
  <c r="AF57" i="4" s="1"/>
  <c r="K57" i="4"/>
  <c r="Z56" i="4"/>
  <c r="AF56" i="4" s="1"/>
  <c r="K56" i="4"/>
  <c r="Z55" i="4"/>
  <c r="AF55" i="4" s="1"/>
  <c r="K55" i="4"/>
  <c r="Z54" i="4"/>
  <c r="AF54" i="4" s="1"/>
  <c r="K54" i="4"/>
  <c r="Z53" i="4"/>
  <c r="AF53" i="4" s="1"/>
  <c r="K53" i="4"/>
  <c r="AF52" i="4"/>
  <c r="Z52" i="4"/>
  <c r="K52" i="4"/>
  <c r="Z51" i="4"/>
  <c r="AF51" i="4" s="1"/>
  <c r="K51" i="4"/>
  <c r="Z50" i="4"/>
  <c r="AF50" i="4" s="1"/>
  <c r="K50" i="4"/>
  <c r="Z49" i="4"/>
  <c r="K49" i="4"/>
  <c r="AF49" i="4" s="1"/>
  <c r="Z48" i="4"/>
  <c r="AF48" i="4" s="1"/>
  <c r="K48" i="4"/>
  <c r="Z47" i="4"/>
  <c r="AF47" i="4" s="1"/>
  <c r="K47" i="4"/>
  <c r="AF46" i="4"/>
  <c r="Z46" i="4"/>
  <c r="K46" i="4"/>
  <c r="Z45" i="4"/>
  <c r="AF45" i="4" s="1"/>
  <c r="K45" i="4"/>
  <c r="Z44" i="4"/>
  <c r="AF44" i="4" s="1"/>
  <c r="K44" i="4"/>
  <c r="Z43" i="4"/>
  <c r="K43" i="4"/>
  <c r="AF43" i="4" s="1"/>
  <c r="AF42" i="4"/>
  <c r="Z42" i="4"/>
  <c r="K42" i="4"/>
  <c r="Z41" i="4"/>
  <c r="AF41" i="4" s="1"/>
  <c r="K41" i="4"/>
  <c r="Z40" i="4"/>
  <c r="AF40" i="4" s="1"/>
  <c r="K40" i="4"/>
  <c r="Z39" i="4"/>
  <c r="AF39" i="4" s="1"/>
  <c r="K39" i="4"/>
  <c r="Z38" i="4"/>
  <c r="AF38" i="4" s="1"/>
  <c r="K38" i="4"/>
  <c r="Z37" i="4"/>
  <c r="AF37" i="4" s="1"/>
  <c r="K37" i="4"/>
  <c r="AF36" i="4"/>
  <c r="Z36" i="4"/>
  <c r="K36" i="4"/>
  <c r="Z35" i="4"/>
  <c r="AF35" i="4" s="1"/>
  <c r="K35" i="4"/>
  <c r="Z34" i="4"/>
  <c r="AF34" i="4" s="1"/>
  <c r="K34" i="4"/>
  <c r="Z33" i="4"/>
  <c r="K33" i="4"/>
  <c r="AF33" i="4" s="1"/>
  <c r="Z32" i="4"/>
  <c r="AF32" i="4" s="1"/>
  <c r="K32" i="4"/>
  <c r="Z31" i="4"/>
  <c r="AF31" i="4" s="1"/>
  <c r="K31" i="4"/>
  <c r="AF30" i="4"/>
  <c r="Z30" i="4"/>
  <c r="K30" i="4"/>
  <c r="Z29" i="4"/>
  <c r="AF29" i="4" s="1"/>
  <c r="K29" i="4"/>
  <c r="Z28" i="4"/>
  <c r="AF28" i="4" s="1"/>
  <c r="K28" i="4"/>
  <c r="Z27" i="4"/>
  <c r="K27" i="4"/>
  <c r="AF27" i="4" s="1"/>
  <c r="AF26" i="4"/>
  <c r="Z26" i="4"/>
  <c r="K26" i="4"/>
  <c r="Z25" i="4"/>
  <c r="AF25" i="4" s="1"/>
  <c r="K25" i="4"/>
  <c r="Z24" i="4"/>
  <c r="AF24" i="4" s="1"/>
  <c r="K24" i="4"/>
  <c r="Z23" i="4"/>
  <c r="AF23" i="4" s="1"/>
  <c r="K23" i="4"/>
  <c r="Z22" i="4"/>
  <c r="AF22" i="4" s="1"/>
  <c r="K22" i="4"/>
  <c r="Z21" i="4"/>
  <c r="AF21" i="4" s="1"/>
  <c r="K21" i="4"/>
  <c r="AF20" i="4"/>
  <c r="Z20" i="4"/>
  <c r="K20" i="4"/>
  <c r="Z19" i="4"/>
  <c r="AF19" i="4" s="1"/>
  <c r="K19" i="4"/>
  <c r="Z18" i="4"/>
  <c r="AF18" i="4" s="1"/>
  <c r="K18" i="4"/>
  <c r="Z17" i="4"/>
  <c r="AF17" i="4" s="1"/>
  <c r="K17" i="4"/>
  <c r="Z16" i="4"/>
  <c r="AF16" i="4" s="1"/>
  <c r="K16" i="4"/>
  <c r="Z15" i="4"/>
  <c r="AF15" i="4" s="1"/>
  <c r="K15" i="4"/>
  <c r="AF14" i="4"/>
  <c r="Z14" i="4"/>
  <c r="K14" i="4"/>
  <c r="Z13" i="4"/>
  <c r="AF13" i="4" s="1"/>
  <c r="K13" i="4"/>
  <c r="Z12" i="4"/>
  <c r="AF12" i="4" s="1"/>
  <c r="K12" i="4"/>
  <c r="Z11" i="4"/>
  <c r="K11" i="4"/>
  <c r="AF11" i="4" s="1"/>
  <c r="AF10" i="4"/>
  <c r="Z10" i="4"/>
  <c r="K10" i="4"/>
  <c r="Z9" i="4"/>
  <c r="AF9" i="4" s="1"/>
  <c r="K9" i="4"/>
  <c r="Z8" i="4"/>
  <c r="AF8" i="4" s="1"/>
  <c r="K8" i="4"/>
  <c r="Z7" i="4"/>
  <c r="AF7" i="4" s="1"/>
  <c r="K7" i="4"/>
  <c r="Z6" i="4"/>
  <c r="AF6" i="4" s="1"/>
  <c r="K6" i="4"/>
  <c r="Z5" i="4"/>
  <c r="AF5" i="4" s="1"/>
  <c r="K5" i="4"/>
  <c r="Z4" i="4"/>
  <c r="K4" i="4"/>
  <c r="AF4" i="4" s="1"/>
  <c r="AF3" i="4"/>
  <c r="Z3" i="4"/>
  <c r="K3" i="4"/>
  <c r="AA195" i="1"/>
  <c r="K195" i="1"/>
  <c r="AG195" i="1" s="1"/>
  <c r="AA194" i="1"/>
  <c r="K194" i="1"/>
  <c r="AG194" i="1" s="1"/>
  <c r="AA193" i="1"/>
  <c r="K193" i="1"/>
  <c r="AG193" i="1" s="1"/>
  <c r="AA192" i="1"/>
  <c r="K192" i="1"/>
  <c r="AG192" i="1" s="1"/>
  <c r="AA191" i="1"/>
  <c r="K191" i="1"/>
  <c r="AG191" i="1" s="1"/>
  <c r="AG190" i="1"/>
  <c r="AA190" i="1"/>
  <c r="K190" i="1"/>
  <c r="AA189" i="1"/>
  <c r="K189" i="1"/>
  <c r="AG189" i="1" s="1"/>
  <c r="AA188" i="1"/>
  <c r="K188" i="1"/>
  <c r="AG188" i="1" s="1"/>
  <c r="AA187" i="1"/>
  <c r="K187" i="1"/>
  <c r="AG187" i="1" s="1"/>
  <c r="AA186" i="1"/>
  <c r="K186" i="1"/>
  <c r="AG186" i="1" s="1"/>
  <c r="AA185" i="1"/>
  <c r="AG185" i="1" s="1"/>
  <c r="K185" i="1"/>
  <c r="AA184" i="1"/>
  <c r="K184" i="1"/>
  <c r="AG184" i="1" s="1"/>
  <c r="AA183" i="1"/>
  <c r="K183" i="1"/>
  <c r="AG183" i="1" s="1"/>
  <c r="AA182" i="1"/>
  <c r="K182" i="1"/>
  <c r="AG182" i="1" s="1"/>
  <c r="AA181" i="1"/>
  <c r="K181" i="1"/>
  <c r="AG181" i="1" s="1"/>
  <c r="AA180" i="1"/>
  <c r="K180" i="1"/>
  <c r="AG180" i="1" s="1"/>
  <c r="AG179" i="1"/>
  <c r="AA179" i="1"/>
  <c r="K179" i="1"/>
  <c r="AA178" i="1"/>
  <c r="K178" i="1"/>
  <c r="AG178" i="1" s="1"/>
  <c r="AA177" i="1"/>
  <c r="K177" i="1"/>
  <c r="AG177" i="1" s="1"/>
  <c r="AA176" i="1"/>
  <c r="K176" i="1"/>
  <c r="AG176" i="1" s="1"/>
  <c r="AA175" i="1"/>
  <c r="K175" i="1"/>
  <c r="AG175" i="1" s="1"/>
  <c r="AG174" i="1"/>
  <c r="AA174" i="1"/>
  <c r="K174" i="1"/>
  <c r="AA173" i="1"/>
  <c r="K173" i="1"/>
  <c r="AG173" i="1" s="1"/>
  <c r="AA172" i="1"/>
  <c r="K172" i="1"/>
  <c r="AG172" i="1" s="1"/>
  <c r="AA171" i="1"/>
  <c r="K171" i="1"/>
  <c r="AG171" i="1" s="1"/>
  <c r="AA170" i="1"/>
  <c r="K170" i="1"/>
  <c r="AG170" i="1" s="1"/>
  <c r="AA169" i="1"/>
  <c r="AG169" i="1" s="1"/>
  <c r="K169" i="1"/>
  <c r="AA168" i="1"/>
  <c r="K168" i="1"/>
  <c r="AG168" i="1" s="1"/>
  <c r="AA167" i="1"/>
  <c r="K167" i="1"/>
  <c r="AG167" i="1" s="1"/>
  <c r="AG166" i="1"/>
  <c r="AA166" i="1"/>
  <c r="K166" i="1"/>
  <c r="AA165" i="1"/>
  <c r="K165" i="1"/>
  <c r="AG165" i="1" s="1"/>
  <c r="AA164" i="1"/>
  <c r="K164" i="1"/>
  <c r="AG164" i="1" s="1"/>
  <c r="AA163" i="1"/>
  <c r="K163" i="1"/>
  <c r="AG163" i="1" s="1"/>
  <c r="AA162" i="1"/>
  <c r="K162" i="1"/>
  <c r="AG162" i="1" s="1"/>
  <c r="AA161" i="1"/>
  <c r="K161" i="1"/>
  <c r="AG161" i="1" s="1"/>
  <c r="AA160" i="1"/>
  <c r="K160" i="1"/>
  <c r="AG160" i="1" s="1"/>
  <c r="AA159" i="1"/>
  <c r="K159" i="1"/>
  <c r="AG159" i="1" s="1"/>
  <c r="AG158" i="1"/>
  <c r="AA158" i="1"/>
  <c r="K158" i="1"/>
  <c r="AA157" i="1"/>
  <c r="K157" i="1"/>
  <c r="AG157" i="1" s="1"/>
  <c r="AA156" i="1"/>
  <c r="K156" i="1"/>
  <c r="AG156" i="1" s="1"/>
  <c r="AA155" i="1"/>
  <c r="K155" i="1"/>
  <c r="AG155" i="1" s="1"/>
  <c r="AA154" i="1"/>
  <c r="K154" i="1"/>
  <c r="AG154" i="1" s="1"/>
  <c r="AA153" i="1"/>
  <c r="AG153" i="1" s="1"/>
  <c r="K153" i="1"/>
  <c r="AA152" i="1"/>
  <c r="K152" i="1"/>
  <c r="AG152" i="1" s="1"/>
  <c r="AA151" i="1"/>
  <c r="K151" i="1"/>
  <c r="AG151" i="1" s="1"/>
  <c r="AG150" i="1"/>
  <c r="AA150" i="1"/>
  <c r="K150" i="1"/>
  <c r="AA149" i="1"/>
  <c r="K149" i="1"/>
  <c r="AG149" i="1" s="1"/>
  <c r="AA148" i="1"/>
  <c r="K148" i="1"/>
  <c r="AG148" i="1" s="1"/>
  <c r="AA147" i="1"/>
  <c r="AG147" i="1" s="1"/>
  <c r="K147" i="1"/>
  <c r="AA146" i="1"/>
  <c r="K146" i="1"/>
  <c r="AG146" i="1" s="1"/>
  <c r="AA145" i="1"/>
  <c r="K145" i="1"/>
  <c r="AG145" i="1" s="1"/>
  <c r="AG144" i="1"/>
  <c r="AA144" i="1"/>
  <c r="K144" i="1"/>
  <c r="AA143" i="1"/>
  <c r="K143" i="1"/>
  <c r="AG143" i="1" s="1"/>
  <c r="AG142" i="1"/>
  <c r="AA142" i="1"/>
  <c r="K142" i="1"/>
  <c r="AA141" i="1"/>
  <c r="K141" i="1"/>
  <c r="AG141" i="1" s="1"/>
  <c r="AA140" i="1"/>
  <c r="K140" i="1"/>
  <c r="AG140" i="1" s="1"/>
  <c r="AA139" i="1"/>
  <c r="K139" i="1"/>
  <c r="AG139" i="1" s="1"/>
  <c r="AA138" i="1"/>
  <c r="K138" i="1"/>
  <c r="AG138" i="1" s="1"/>
  <c r="AA137" i="1"/>
  <c r="AG137" i="1" s="1"/>
  <c r="K137" i="1"/>
  <c r="AA136" i="1"/>
  <c r="K136" i="1"/>
  <c r="AG136" i="1" s="1"/>
  <c r="AA135" i="1"/>
  <c r="K135" i="1"/>
  <c r="AG135" i="1" s="1"/>
  <c r="AG134" i="1"/>
  <c r="AA134" i="1"/>
  <c r="K134" i="1"/>
  <c r="AA133" i="1"/>
  <c r="K133" i="1"/>
  <c r="AG133" i="1" s="1"/>
  <c r="AA132" i="1"/>
  <c r="K132" i="1"/>
  <c r="AG132" i="1" s="1"/>
  <c r="AA131" i="1"/>
  <c r="K131" i="1"/>
  <c r="AG131" i="1" s="1"/>
  <c r="AA130" i="1"/>
  <c r="K130" i="1"/>
  <c r="AG130" i="1" s="1"/>
  <c r="AA129" i="1"/>
  <c r="K129" i="1"/>
  <c r="AG129" i="1" s="1"/>
  <c r="AG128" i="1"/>
  <c r="AA128" i="1"/>
  <c r="K128" i="1"/>
  <c r="AA127" i="1"/>
  <c r="K127" i="1"/>
  <c r="AG127" i="1" s="1"/>
  <c r="AG126" i="1"/>
  <c r="AA126" i="1"/>
  <c r="K126" i="1"/>
  <c r="AA125" i="1"/>
  <c r="K125" i="1"/>
  <c r="AG125" i="1" s="1"/>
  <c r="AA124" i="1"/>
  <c r="K124" i="1"/>
  <c r="AG124" i="1" s="1"/>
  <c r="AA123" i="1"/>
  <c r="K123" i="1"/>
  <c r="AG123" i="1" s="1"/>
  <c r="AA122" i="1"/>
  <c r="K122" i="1"/>
  <c r="AG122" i="1" s="1"/>
  <c r="AA121" i="1"/>
  <c r="AG121" i="1" s="1"/>
  <c r="K121" i="1"/>
  <c r="AA120" i="1"/>
  <c r="K120" i="1"/>
  <c r="AG120" i="1" s="1"/>
  <c r="AA119" i="1"/>
  <c r="K119" i="1"/>
  <c r="AG119" i="1" s="1"/>
  <c r="AG118" i="1"/>
  <c r="AA118" i="1"/>
  <c r="K118" i="1"/>
  <c r="AA117" i="1"/>
  <c r="K117" i="1"/>
  <c r="AG117" i="1" s="1"/>
  <c r="AA116" i="1"/>
  <c r="K116" i="1"/>
  <c r="AG116" i="1" s="1"/>
  <c r="AA115" i="1"/>
  <c r="K115" i="1"/>
  <c r="AG115" i="1" s="1"/>
  <c r="AA114" i="1"/>
  <c r="K114" i="1"/>
  <c r="AG114" i="1" s="1"/>
  <c r="AA113" i="1"/>
  <c r="K113" i="1"/>
  <c r="AG113" i="1" s="1"/>
  <c r="AA112" i="1"/>
  <c r="K112" i="1"/>
  <c r="AG112" i="1" s="1"/>
  <c r="AA111" i="1"/>
  <c r="K111" i="1"/>
  <c r="AG111" i="1" s="1"/>
  <c r="AG110" i="1"/>
  <c r="AA110" i="1"/>
  <c r="K110" i="1"/>
  <c r="AA109" i="1"/>
  <c r="K109" i="1"/>
  <c r="AG109" i="1" s="1"/>
  <c r="AA108" i="1"/>
  <c r="K108" i="1"/>
  <c r="AG108" i="1" s="1"/>
  <c r="AA107" i="1"/>
  <c r="K107" i="1"/>
  <c r="AG107" i="1" s="1"/>
  <c r="AA106" i="1"/>
  <c r="K106" i="1"/>
  <c r="AG106" i="1" s="1"/>
  <c r="AA105" i="1"/>
  <c r="AG105" i="1" s="1"/>
  <c r="K105" i="1"/>
  <c r="AA104" i="1"/>
  <c r="K104" i="1"/>
  <c r="AG104" i="1" s="1"/>
  <c r="AA103" i="1"/>
  <c r="K103" i="1"/>
  <c r="AG103" i="1" s="1"/>
  <c r="AG102" i="1"/>
  <c r="AA102" i="1"/>
  <c r="K102" i="1"/>
  <c r="AA101" i="1"/>
  <c r="K101" i="1"/>
  <c r="AG101" i="1" s="1"/>
  <c r="AA100" i="1"/>
  <c r="K100" i="1"/>
  <c r="AG100" i="1" s="1"/>
  <c r="AA99" i="1"/>
  <c r="AG99" i="1" s="1"/>
  <c r="K99" i="1"/>
  <c r="AA98" i="1"/>
  <c r="K98" i="1"/>
  <c r="AG98" i="1" s="1"/>
  <c r="AA97" i="1"/>
  <c r="K97" i="1"/>
  <c r="AG97" i="1" s="1"/>
  <c r="AA96" i="1"/>
  <c r="K96" i="1"/>
  <c r="AG96" i="1" s="1"/>
  <c r="AA95" i="1"/>
  <c r="K95" i="1"/>
  <c r="AG95" i="1" s="1"/>
  <c r="AG94" i="1"/>
  <c r="AA94" i="1"/>
  <c r="K94" i="1"/>
  <c r="AA93" i="1"/>
  <c r="K93" i="1"/>
  <c r="AG93" i="1" s="1"/>
  <c r="AA92" i="1"/>
  <c r="K92" i="1"/>
  <c r="AG92" i="1" s="1"/>
  <c r="AA91" i="1"/>
  <c r="K91" i="1"/>
  <c r="AG91" i="1" s="1"/>
  <c r="AA90" i="1"/>
  <c r="K90" i="1"/>
  <c r="AG90" i="1" s="1"/>
  <c r="AA89" i="1"/>
  <c r="AG89" i="1" s="1"/>
  <c r="K89" i="1"/>
  <c r="AA88" i="1"/>
  <c r="K88" i="1"/>
  <c r="AG88" i="1" s="1"/>
  <c r="AA87" i="1"/>
  <c r="K87" i="1"/>
  <c r="AG87" i="1" s="1"/>
  <c r="AG86" i="1"/>
  <c r="AA86" i="1"/>
  <c r="K86" i="1"/>
  <c r="AA85" i="1"/>
  <c r="K85" i="1"/>
  <c r="AG85" i="1" s="1"/>
  <c r="AA84" i="1"/>
  <c r="K84" i="1"/>
  <c r="AG84" i="1" s="1"/>
  <c r="AA83" i="1"/>
  <c r="K83" i="1"/>
  <c r="AG83" i="1" s="1"/>
  <c r="AA82" i="1"/>
  <c r="K82" i="1"/>
  <c r="AG82" i="1" s="1"/>
  <c r="AA81" i="1"/>
  <c r="K81" i="1"/>
  <c r="AG81" i="1" s="1"/>
  <c r="AA80" i="1"/>
  <c r="K80" i="1"/>
  <c r="AG80" i="1" s="1"/>
  <c r="AA79" i="1"/>
  <c r="K79" i="1"/>
  <c r="AG79" i="1" s="1"/>
  <c r="AG78" i="1"/>
  <c r="AA78" i="1"/>
  <c r="K78" i="1"/>
  <c r="AA77" i="1"/>
  <c r="K77" i="1"/>
  <c r="AG77" i="1" s="1"/>
  <c r="AA76" i="1"/>
  <c r="K76" i="1"/>
  <c r="AG76" i="1" s="1"/>
  <c r="AA75" i="1"/>
  <c r="K75" i="1"/>
  <c r="AG75" i="1" s="1"/>
  <c r="AA74" i="1"/>
  <c r="K74" i="1"/>
  <c r="AG74" i="1" s="1"/>
  <c r="AA73" i="1"/>
  <c r="AG73" i="1" s="1"/>
  <c r="K73" i="1"/>
  <c r="AA72" i="1"/>
  <c r="K72" i="1"/>
  <c r="AG72" i="1" s="1"/>
  <c r="AA71" i="1"/>
  <c r="K71" i="1"/>
  <c r="AG71" i="1" s="1"/>
  <c r="AG70" i="1"/>
  <c r="AA70" i="1"/>
  <c r="K70" i="1"/>
  <c r="AA69" i="1"/>
  <c r="K69" i="1"/>
  <c r="AG69" i="1" s="1"/>
  <c r="AA68" i="1"/>
  <c r="K68" i="1"/>
  <c r="AG68" i="1" s="1"/>
  <c r="AA67" i="1"/>
  <c r="K67" i="1"/>
  <c r="AG67" i="1" s="1"/>
  <c r="AA66" i="1"/>
  <c r="K66" i="1"/>
  <c r="AG66" i="1" s="1"/>
  <c r="AA65" i="1"/>
  <c r="K65" i="1"/>
  <c r="AG65" i="1" s="1"/>
  <c r="AA64" i="1"/>
  <c r="K64" i="1"/>
  <c r="AG64" i="1" s="1"/>
  <c r="AA63" i="1"/>
  <c r="K63" i="1"/>
  <c r="AG63" i="1" s="1"/>
  <c r="AG62" i="1"/>
  <c r="AA62" i="1"/>
  <c r="K62" i="1"/>
  <c r="AA61" i="1"/>
  <c r="K61" i="1"/>
  <c r="AG61" i="1" s="1"/>
  <c r="AA60" i="1"/>
  <c r="K60" i="1"/>
  <c r="AG60" i="1" s="1"/>
  <c r="AA59" i="1"/>
  <c r="K59" i="1"/>
  <c r="AG59" i="1" s="1"/>
  <c r="AA58" i="1"/>
  <c r="K58" i="1"/>
  <c r="AG58" i="1" s="1"/>
  <c r="AA57" i="1"/>
  <c r="AG57" i="1" s="1"/>
  <c r="K57" i="1"/>
  <c r="AA56" i="1"/>
  <c r="K56" i="1"/>
  <c r="AG56" i="1" s="1"/>
  <c r="AA55" i="1"/>
  <c r="K55" i="1"/>
  <c r="AG55" i="1" s="1"/>
  <c r="AG54" i="1"/>
  <c r="AA54" i="1"/>
  <c r="K54" i="1"/>
  <c r="AA53" i="1"/>
  <c r="K53" i="1"/>
  <c r="AG53" i="1" s="1"/>
  <c r="AA52" i="1"/>
  <c r="K52" i="1"/>
  <c r="AG52" i="1" s="1"/>
  <c r="AA51" i="1"/>
  <c r="K51" i="1"/>
  <c r="AG51" i="1" s="1"/>
  <c r="AA50" i="1"/>
  <c r="K50" i="1"/>
  <c r="AG50" i="1" s="1"/>
  <c r="AA49" i="1"/>
  <c r="K49" i="1"/>
  <c r="AG49" i="1" s="1"/>
  <c r="AA48" i="1"/>
  <c r="K48" i="1"/>
  <c r="AG48" i="1" s="1"/>
  <c r="AA47" i="1"/>
  <c r="K47" i="1"/>
  <c r="AG47" i="1" s="1"/>
  <c r="AG46" i="1"/>
  <c r="AA46" i="1"/>
  <c r="K46" i="1"/>
  <c r="AA45" i="1"/>
  <c r="K45" i="1"/>
  <c r="AG45" i="1" s="1"/>
  <c r="AA44" i="1"/>
  <c r="K44" i="1"/>
  <c r="AG44" i="1" s="1"/>
  <c r="AA43" i="1"/>
  <c r="K43" i="1"/>
  <c r="AG43" i="1" s="1"/>
  <c r="AA42" i="1"/>
  <c r="K42" i="1"/>
  <c r="AG42" i="1" s="1"/>
  <c r="AA41" i="1"/>
  <c r="AG41" i="1" s="1"/>
  <c r="K41" i="1"/>
  <c r="AA40" i="1"/>
  <c r="K40" i="1"/>
  <c r="AG40" i="1" s="1"/>
  <c r="AA39" i="1"/>
  <c r="K39" i="1"/>
  <c r="AG39" i="1" s="1"/>
  <c r="AG38" i="1"/>
  <c r="AA38" i="1"/>
  <c r="K38" i="1"/>
  <c r="AA37" i="1"/>
  <c r="K37" i="1"/>
  <c r="AG37" i="1" s="1"/>
  <c r="AA36" i="1"/>
  <c r="K36" i="1"/>
  <c r="AG36" i="1" s="1"/>
  <c r="AA35" i="1"/>
  <c r="K35" i="1"/>
  <c r="AG35" i="1" s="1"/>
  <c r="AA34" i="1"/>
  <c r="K34" i="1"/>
  <c r="AG34" i="1" s="1"/>
  <c r="AA33" i="1"/>
  <c r="K33" i="1"/>
  <c r="AG33" i="1" s="1"/>
  <c r="AA32" i="1"/>
  <c r="K32" i="1"/>
  <c r="AG32" i="1" s="1"/>
  <c r="AA31" i="1"/>
  <c r="K31" i="1"/>
  <c r="AG31" i="1" s="1"/>
  <c r="AG30" i="1"/>
  <c r="AA30" i="1"/>
  <c r="K30" i="1"/>
  <c r="AA29" i="1"/>
  <c r="K29" i="1"/>
  <c r="AG29" i="1" s="1"/>
  <c r="AA28" i="1"/>
  <c r="K28" i="1"/>
  <c r="AG28" i="1" s="1"/>
  <c r="AA27" i="1"/>
  <c r="K27" i="1"/>
  <c r="AG27" i="1" s="1"/>
  <c r="AA26" i="1"/>
  <c r="K26" i="1"/>
  <c r="AG26" i="1" s="1"/>
  <c r="AA25" i="1"/>
  <c r="AG25" i="1" s="1"/>
  <c r="K25" i="1"/>
  <c r="AG24" i="1"/>
  <c r="AA24" i="1"/>
  <c r="K24" i="1"/>
  <c r="AA23" i="1"/>
  <c r="K23" i="1"/>
  <c r="AG23" i="1" s="1"/>
  <c r="AG22" i="1"/>
  <c r="AA22" i="1"/>
  <c r="K22" i="1"/>
  <c r="AA21" i="1"/>
  <c r="K21" i="1"/>
  <c r="AG21" i="1" s="1"/>
  <c r="AA20" i="1"/>
  <c r="K20" i="1"/>
  <c r="AG20" i="1" s="1"/>
  <c r="AA19" i="1"/>
  <c r="K19" i="1"/>
  <c r="AG19" i="1" s="1"/>
  <c r="AA18" i="1"/>
  <c r="K18" i="1"/>
  <c r="AG18" i="1" s="1"/>
  <c r="AA17" i="1"/>
  <c r="K17" i="1"/>
  <c r="AG17" i="1" s="1"/>
  <c r="AA16" i="1"/>
  <c r="K16" i="1"/>
  <c r="AG16" i="1" s="1"/>
  <c r="AA15" i="1"/>
  <c r="K15" i="1"/>
  <c r="AG15" i="1" s="1"/>
  <c r="AG14" i="1"/>
  <c r="AA14" i="1"/>
  <c r="K14" i="1"/>
  <c r="AA13" i="1"/>
  <c r="K13" i="1"/>
  <c r="AG13" i="1" s="1"/>
  <c r="AA12" i="1"/>
  <c r="K12" i="1"/>
  <c r="AG12" i="1" s="1"/>
  <c r="AA11" i="1"/>
  <c r="K11" i="1"/>
  <c r="AG11" i="1" s="1"/>
  <c r="AA10" i="1"/>
  <c r="K10" i="1"/>
  <c r="AG10" i="1" s="1"/>
  <c r="AA9" i="1"/>
  <c r="AG9" i="1" s="1"/>
  <c r="K9" i="1"/>
  <c r="AG8" i="1"/>
  <c r="AA8" i="1"/>
  <c r="K8" i="1"/>
  <c r="AA7" i="1"/>
  <c r="K7" i="1"/>
  <c r="AG7" i="1" s="1"/>
  <c r="AG6" i="1"/>
  <c r="AA6" i="1"/>
  <c r="K6" i="1"/>
  <c r="AA5" i="1"/>
  <c r="K5" i="1"/>
  <c r="AG5" i="1" s="1"/>
  <c r="AA4" i="1"/>
  <c r="K4" i="1"/>
  <c r="AG4" i="1" s="1"/>
  <c r="AA3" i="1"/>
  <c r="AG3" i="1" s="1"/>
  <c r="K3" i="1"/>
  <c r="AA117" i="2"/>
  <c r="K117" i="2"/>
  <c r="AG117" i="2" s="1"/>
  <c r="AA116" i="2"/>
  <c r="K116" i="2"/>
  <c r="AG116" i="2" s="1"/>
  <c r="AA115" i="2"/>
  <c r="K115" i="2"/>
  <c r="AG115" i="2" s="1"/>
  <c r="AA114" i="2"/>
  <c r="K114" i="2"/>
  <c r="AG114" i="2" s="1"/>
  <c r="AA113" i="2"/>
  <c r="K113" i="2"/>
  <c r="AG113" i="2" s="1"/>
  <c r="AG112" i="2"/>
  <c r="AA112" i="2"/>
  <c r="K112" i="2"/>
  <c r="AA111" i="2"/>
  <c r="K111" i="2"/>
  <c r="AG111" i="2" s="1"/>
  <c r="AG110" i="2"/>
  <c r="AA110" i="2"/>
  <c r="K110" i="2"/>
  <c r="AA109" i="2"/>
  <c r="K109" i="2"/>
  <c r="AG109" i="2" s="1"/>
  <c r="AA108" i="2"/>
  <c r="K108" i="2"/>
  <c r="AG108" i="2" s="1"/>
  <c r="AA107" i="2"/>
  <c r="AG107" i="2" s="1"/>
  <c r="K107" i="2"/>
  <c r="AA106" i="2"/>
  <c r="K106" i="2"/>
  <c r="AG106" i="2" s="1"/>
  <c r="AA105" i="2"/>
  <c r="K105" i="2"/>
  <c r="AG105" i="2" s="1"/>
  <c r="AA104" i="2"/>
  <c r="K104" i="2"/>
  <c r="AG104" i="2" s="1"/>
  <c r="AA103" i="2"/>
  <c r="K103" i="2"/>
  <c r="AG103" i="2" s="1"/>
  <c r="AA102" i="2"/>
  <c r="K102" i="2"/>
  <c r="AG102" i="2" s="1"/>
  <c r="AA101" i="2"/>
  <c r="K101" i="2"/>
  <c r="AG101" i="2" s="1"/>
  <c r="AA100" i="2"/>
  <c r="K100" i="2"/>
  <c r="AG100" i="2" s="1"/>
  <c r="AA99" i="2"/>
  <c r="K99" i="2"/>
  <c r="AG99" i="2" s="1"/>
  <c r="AA98" i="2"/>
  <c r="AG98" i="2" s="1"/>
  <c r="K98" i="2"/>
  <c r="AA97" i="2"/>
  <c r="K97" i="2"/>
  <c r="AG97" i="2" s="1"/>
  <c r="AG96" i="2"/>
  <c r="AA96" i="2"/>
  <c r="K96" i="2"/>
  <c r="AA95" i="2"/>
  <c r="K95" i="2"/>
  <c r="AG95" i="2" s="1"/>
  <c r="AG94" i="2"/>
  <c r="AA94" i="2"/>
  <c r="K94" i="2"/>
  <c r="AA93" i="2"/>
  <c r="K93" i="2"/>
  <c r="AG93" i="2" s="1"/>
  <c r="AA92" i="2"/>
  <c r="K92" i="2"/>
  <c r="AG92" i="2" s="1"/>
  <c r="AA91" i="2"/>
  <c r="AG91" i="2" s="1"/>
  <c r="K91" i="2"/>
  <c r="AA90" i="2"/>
  <c r="K90" i="2"/>
  <c r="AG90" i="2" s="1"/>
  <c r="AA89" i="2"/>
  <c r="K89" i="2"/>
  <c r="AG89" i="2" s="1"/>
  <c r="AA88" i="2"/>
  <c r="K88" i="2"/>
  <c r="AG88" i="2" s="1"/>
  <c r="AA87" i="2"/>
  <c r="K87" i="2"/>
  <c r="AG87" i="2" s="1"/>
  <c r="AA86" i="2"/>
  <c r="K86" i="2"/>
  <c r="AG86" i="2" s="1"/>
  <c r="AA85" i="2"/>
  <c r="K85" i="2"/>
  <c r="AG85" i="2" s="1"/>
  <c r="AA84" i="2"/>
  <c r="K84" i="2"/>
  <c r="AG84" i="2" s="1"/>
  <c r="AA83" i="2"/>
  <c r="K83" i="2"/>
  <c r="AG83" i="2" s="1"/>
  <c r="AG82" i="2"/>
  <c r="AA82" i="2"/>
  <c r="K82" i="2"/>
  <c r="AA81" i="2"/>
  <c r="K81" i="2"/>
  <c r="AG81" i="2" s="1"/>
  <c r="AG80" i="2"/>
  <c r="AA80" i="2"/>
  <c r="K80" i="2"/>
  <c r="AA79" i="2"/>
  <c r="K79" i="2"/>
  <c r="AG79" i="2" s="1"/>
  <c r="AG78" i="2"/>
  <c r="AA78" i="2"/>
  <c r="K78" i="2"/>
  <c r="AA77" i="2"/>
  <c r="K77" i="2"/>
  <c r="AG77" i="2" s="1"/>
  <c r="AA76" i="2"/>
  <c r="K76" i="2"/>
  <c r="AG76" i="2" s="1"/>
  <c r="AA75" i="2"/>
  <c r="AG75" i="2" s="1"/>
  <c r="K75" i="2"/>
  <c r="AA74" i="2"/>
  <c r="K74" i="2"/>
  <c r="AG74" i="2" s="1"/>
  <c r="AA73" i="2"/>
  <c r="K73" i="2"/>
  <c r="AG73" i="2" s="1"/>
  <c r="AA72" i="2"/>
  <c r="K72" i="2"/>
  <c r="AG72" i="2" s="1"/>
  <c r="AA71" i="2"/>
  <c r="K71" i="2"/>
  <c r="AG71" i="2" s="1"/>
  <c r="AA70" i="2"/>
  <c r="K70" i="2"/>
  <c r="AG70" i="2" s="1"/>
  <c r="AA69" i="2"/>
  <c r="K69" i="2"/>
  <c r="AG69" i="2" s="1"/>
  <c r="AA68" i="2"/>
  <c r="K68" i="2"/>
  <c r="AG68" i="2" s="1"/>
  <c r="AA67" i="2"/>
  <c r="K67" i="2"/>
  <c r="AG67" i="2" s="1"/>
  <c r="AG66" i="2"/>
  <c r="AA66" i="2"/>
  <c r="K66" i="2"/>
  <c r="AA65" i="2"/>
  <c r="K65" i="2"/>
  <c r="AG65" i="2" s="1"/>
  <c r="AG64" i="2"/>
  <c r="AA64" i="2"/>
  <c r="K64" i="2"/>
  <c r="AA63" i="2"/>
  <c r="K63" i="2"/>
  <c r="AG63" i="2" s="1"/>
  <c r="AG62" i="2"/>
  <c r="AA62" i="2"/>
  <c r="K62" i="2"/>
  <c r="AA61" i="2"/>
  <c r="K61" i="2"/>
  <c r="AG61" i="2" s="1"/>
  <c r="AA60" i="2"/>
  <c r="K60" i="2"/>
  <c r="AG60" i="2" s="1"/>
  <c r="AA59" i="2"/>
  <c r="AG59" i="2" s="1"/>
  <c r="K59" i="2"/>
  <c r="AA58" i="2"/>
  <c r="K58" i="2"/>
  <c r="AG58" i="2" s="1"/>
  <c r="AA57" i="2"/>
  <c r="K57" i="2"/>
  <c r="AG57" i="2" s="1"/>
  <c r="AA56" i="2"/>
  <c r="K56" i="2"/>
  <c r="AG56" i="2" s="1"/>
  <c r="AA55" i="2"/>
  <c r="K55" i="2"/>
  <c r="AG55" i="2" s="1"/>
  <c r="AA54" i="2"/>
  <c r="K54" i="2"/>
  <c r="AG54" i="2" s="1"/>
  <c r="AG53" i="2"/>
  <c r="AA53" i="2"/>
  <c r="K53" i="2"/>
  <c r="AA52" i="2"/>
  <c r="K52" i="2"/>
  <c r="AG52" i="2" s="1"/>
  <c r="AA51" i="2"/>
  <c r="K51" i="2"/>
  <c r="AG51" i="2" s="1"/>
  <c r="AG50" i="2"/>
  <c r="AA50" i="2"/>
  <c r="K50" i="2"/>
  <c r="AA49" i="2"/>
  <c r="K49" i="2"/>
  <c r="AG49" i="2" s="1"/>
  <c r="AG48" i="2"/>
  <c r="AA48" i="2"/>
  <c r="K48" i="2"/>
  <c r="AA47" i="2"/>
  <c r="K47" i="2"/>
  <c r="AG47" i="2" s="1"/>
  <c r="AA46" i="2"/>
  <c r="AG46" i="2" s="1"/>
  <c r="K46" i="2"/>
  <c r="AA45" i="2"/>
  <c r="K45" i="2"/>
  <c r="AG45" i="2" s="1"/>
  <c r="AA44" i="2"/>
  <c r="K44" i="2"/>
  <c r="AG44" i="2" s="1"/>
  <c r="AA43" i="2"/>
  <c r="AG43" i="2" s="1"/>
  <c r="K43" i="2"/>
  <c r="AA42" i="2"/>
  <c r="K42" i="2"/>
  <c r="AG42" i="2" s="1"/>
  <c r="AA41" i="2"/>
  <c r="K41" i="2"/>
  <c r="AG41" i="2" s="1"/>
  <c r="AA40" i="2"/>
  <c r="K40" i="2"/>
  <c r="AG40" i="2" s="1"/>
  <c r="AA39" i="2"/>
  <c r="K39" i="2"/>
  <c r="AG39" i="2" s="1"/>
  <c r="AA38" i="2"/>
  <c r="K38" i="2"/>
  <c r="AG38" i="2" s="1"/>
  <c r="AG37" i="2"/>
  <c r="AA37" i="2"/>
  <c r="K37" i="2"/>
  <c r="AA36" i="2"/>
  <c r="K36" i="2"/>
  <c r="AG36" i="2" s="1"/>
  <c r="AA35" i="2"/>
  <c r="K35" i="2"/>
  <c r="AG35" i="2" s="1"/>
  <c r="AG34" i="2"/>
  <c r="AA34" i="2"/>
  <c r="K34" i="2"/>
  <c r="AA33" i="2"/>
  <c r="K33" i="2"/>
  <c r="AG33" i="2" s="1"/>
  <c r="AG32" i="2"/>
  <c r="AA32" i="2"/>
  <c r="K32" i="2"/>
  <c r="AA31" i="2"/>
  <c r="K31" i="2"/>
  <c r="AG31" i="2" s="1"/>
  <c r="AG30" i="2"/>
  <c r="AA30" i="2"/>
  <c r="K30" i="2"/>
  <c r="AA29" i="2"/>
  <c r="K29" i="2"/>
  <c r="AG29" i="2" s="1"/>
  <c r="AA28" i="2"/>
  <c r="K28" i="2"/>
  <c r="AG28" i="2" s="1"/>
  <c r="AA27" i="2"/>
  <c r="AG27" i="2" s="1"/>
  <c r="K27" i="2"/>
  <c r="AA26" i="2"/>
  <c r="K26" i="2"/>
  <c r="AG26" i="2" s="1"/>
  <c r="AA25" i="2"/>
  <c r="K25" i="2"/>
  <c r="AG25" i="2" s="1"/>
  <c r="AA24" i="2"/>
  <c r="K24" i="2"/>
  <c r="AG24" i="2" s="1"/>
  <c r="AA23" i="2"/>
  <c r="K23" i="2"/>
  <c r="AG23" i="2" s="1"/>
  <c r="AA22" i="2"/>
  <c r="K22" i="2"/>
  <c r="AG22" i="2" s="1"/>
  <c r="AA21" i="2"/>
  <c r="K21" i="2"/>
  <c r="AG21" i="2" s="1"/>
  <c r="AA20" i="2"/>
  <c r="K20" i="2"/>
  <c r="AG20" i="2" s="1"/>
  <c r="AA19" i="2"/>
  <c r="K19" i="2"/>
  <c r="AG19" i="2" s="1"/>
  <c r="AG18" i="2"/>
  <c r="AA18" i="2"/>
  <c r="K18" i="2"/>
  <c r="AA17" i="2"/>
  <c r="K17" i="2"/>
  <c r="AG17" i="2" s="1"/>
  <c r="AG16" i="2"/>
  <c r="AA16" i="2"/>
  <c r="K16" i="2"/>
  <c r="AA15" i="2"/>
  <c r="K15" i="2"/>
  <c r="AG15" i="2" s="1"/>
  <c r="AG14" i="2"/>
  <c r="AA14" i="2"/>
  <c r="K14" i="2"/>
  <c r="AA13" i="2"/>
  <c r="K13" i="2"/>
  <c r="AG13" i="2" s="1"/>
  <c r="AA12" i="2"/>
  <c r="K12" i="2"/>
  <c r="AG12" i="2" s="1"/>
  <c r="AA11" i="2"/>
  <c r="AG11" i="2" s="1"/>
  <c r="K11" i="2"/>
  <c r="AA10" i="2"/>
  <c r="K10" i="2"/>
  <c r="AG10" i="2" s="1"/>
  <c r="AA9" i="2"/>
  <c r="K9" i="2"/>
  <c r="AG9" i="2" s="1"/>
  <c r="AA8" i="2"/>
  <c r="K8" i="2"/>
  <c r="AG8" i="2" s="1"/>
  <c r="AA7" i="2"/>
  <c r="K7" i="2"/>
  <c r="AG7" i="2" s="1"/>
  <c r="AA6" i="2"/>
  <c r="K6" i="2"/>
  <c r="AG6" i="2" s="1"/>
  <c r="AG5" i="2"/>
  <c r="AA5" i="2"/>
  <c r="K5" i="2"/>
  <c r="AA4" i="2"/>
  <c r="K4" i="2"/>
  <c r="AG4" i="2" s="1"/>
  <c r="AA3" i="2"/>
  <c r="K3" i="2"/>
  <c r="AG3" i="2" s="1"/>
  <c r="AF5" i="3"/>
  <c r="AE3" i="3"/>
  <c r="Z3" i="3"/>
  <c r="K3" i="3"/>
  <c r="AF3" i="3" s="1"/>
  <c r="AF11" i="3" l="1"/>
  <c r="AF16" i="3"/>
  <c r="AF17" i="3"/>
  <c r="AF21" i="3"/>
  <c r="AF15" i="3"/>
  <c r="AF13" i="3"/>
  <c r="AF20" i="3"/>
  <c r="AF12" i="3"/>
  <c r="AF10" i="3"/>
  <c r="AF4" i="3"/>
  <c r="AF23" i="3"/>
  <c r="AF6" i="3"/>
  <c r="AF18" i="3"/>
  <c r="AF22" i="3"/>
  <c r="AF19" i="3"/>
  <c r="AF7" i="3"/>
  <c r="AF8" i="3"/>
  <c r="AF9" i="3"/>
  <c r="AF14" i="3"/>
</calcChain>
</file>

<file path=xl/sharedStrings.xml><?xml version="1.0" encoding="utf-8"?>
<sst xmlns="http://schemas.openxmlformats.org/spreadsheetml/2006/main" count="2275" uniqueCount="1333">
  <si>
    <t>序号</t>
  </si>
  <si>
    <t>姓名</t>
  </si>
  <si>
    <t>班级</t>
  </si>
  <si>
    <t>德育计分</t>
  </si>
  <si>
    <t>智育计分</t>
  </si>
  <si>
    <t>文体计分</t>
  </si>
  <si>
    <t>总分</t>
  </si>
  <si>
    <t>基本分</t>
  </si>
  <si>
    <t>导师评分</t>
  </si>
  <si>
    <t>任职项目</t>
  </si>
  <si>
    <t>任职得分</t>
  </si>
  <si>
    <t>荣誉嘉奖项目</t>
  </si>
  <si>
    <t>荣誉嘉奖得分</t>
  </si>
  <si>
    <t>减分</t>
  </si>
  <si>
    <t>德育得分</t>
  </si>
  <si>
    <t>成绩得分</t>
  </si>
  <si>
    <t>软著明细</t>
  </si>
  <si>
    <t>软著得分</t>
  </si>
  <si>
    <t>专利明细</t>
  </si>
  <si>
    <t>专利得分</t>
  </si>
  <si>
    <t>课外科技明细</t>
  </si>
  <si>
    <t>课外科技得分</t>
  </si>
  <si>
    <t>论文明细</t>
  </si>
  <si>
    <t>论文得分</t>
  </si>
  <si>
    <t>著作</t>
  </si>
  <si>
    <t>社会实践</t>
  </si>
  <si>
    <t>社会实践加分</t>
  </si>
  <si>
    <t>智育得分</t>
  </si>
  <si>
    <t>校内外运动及获奖明细</t>
  </si>
  <si>
    <t>校内外运动</t>
  </si>
  <si>
    <t>文体获奖</t>
  </si>
  <si>
    <t>文体得分</t>
  </si>
  <si>
    <t>苗清然</t>
  </si>
  <si>
    <t>电信5班</t>
  </si>
  <si>
    <t>1.学院研究生会主席 等级考核A（2+4）</t>
  </si>
  <si>
    <t>1.通报表扬（0.5）</t>
  </si>
  <si>
    <t>1.《先手智能-全球首创AI赋能手部生物特征识别技术》互联网+国赛银奖（6*0.5=3）
2.《多模态手部生物特征识别与感知》互联网+国赛银奖（6*0.8=4.8）
3.服务外包创新创业大赛国赛三等奖（4*0.6=2.4）</t>
  </si>
  <si>
    <t>1.院十佳歌手比赛冠军（1）
2.校研究生十佳歌手比赛十佳歌手称号（0.2）</t>
  </si>
  <si>
    <t>林俊杰</t>
  </si>
  <si>
    <t>电信7班</t>
  </si>
  <si>
    <t>院研究生会副部长</t>
  </si>
  <si>
    <t>计E尚学团通报表扬</t>
  </si>
  <si>
    <t>周元博</t>
  </si>
  <si>
    <t>班长 等级考核B</t>
  </si>
  <si>
    <t>院级优秀团员</t>
  </si>
  <si>
    <t>1.寝室风采大赛三等奖（0.15分）
2.学院摄影大赛参与（0.1分）
3.院研究生乒乓球赛亚军（0.5分）
4.校乒乓球锦标赛 团体第二（1.5分）</t>
  </si>
  <si>
    <t>王亦豪</t>
  </si>
  <si>
    <t>电信6班</t>
  </si>
  <si>
    <t>院文娱部部长</t>
  </si>
  <si>
    <t>1.高飞,王亦豪,翁立波,卢书芳. 一种基于视频分析的排球扣球动作检测方法[P]. 浙江省：CN114495162A,2022-05-13.</t>
  </si>
  <si>
    <t>1.基于Transformer的智能物流搬运小车研究,2021浙江工业大学“运河杯”大学生课外学术科技作品竞赛校二等奖, 第5完成人(1分)</t>
  </si>
  <si>
    <t>杨欣</t>
  </si>
  <si>
    <t>校运动会50米蛙泳第一、校运动会50米自由泳第二、校游泳50米双人拖带第五、校运动会8*50m自由泳接力第五</t>
  </si>
  <si>
    <t>郑宇琳</t>
  </si>
  <si>
    <t>团总支 等级考核A</t>
  </si>
  <si>
    <t>院级优秀团干</t>
  </si>
  <si>
    <t>第三十三届运河杯《基于回归框指导党的无锚鲁棒视觉跟踪方法》，三等奖，第三完成人（0.6）</t>
  </si>
  <si>
    <t>1.院新生篮球赛（0.05分）</t>
  </si>
  <si>
    <t>院摄影大赛，三等奖 0.3</t>
  </si>
  <si>
    <t>陆烨辉</t>
  </si>
  <si>
    <t>电信4班</t>
  </si>
  <si>
    <t>班长A</t>
  </si>
  <si>
    <t>全国大学生算法设计与编程挑战赛</t>
  </si>
  <si>
    <t>院研究生篮球赛</t>
  </si>
  <si>
    <t>童迅</t>
  </si>
  <si>
    <t>林怡炜</t>
  </si>
  <si>
    <t>电信1班</t>
  </si>
  <si>
    <t>心理委员 考核B 1.5</t>
  </si>
  <si>
    <t>1.一种基于信息互补的双流解码器的图像显著性检测方法	发明专利	公开	2021.11.05	第一完成人 (4)</t>
  </si>
  <si>
    <t>1	浙江工业大学第三十三届“运河杯”大学生课外学术科技作品竞赛	三等奖	许金山	2021.12.31	第二完成人	0.8</t>
  </si>
  <si>
    <t>1乒乓球校锦赛团体第二0.5
2院研究生乒乓球赛0.3
3院研究生篮球赛0.05</t>
  </si>
  <si>
    <t>蔡志鹏</t>
  </si>
  <si>
    <t>电信2班</t>
  </si>
  <si>
    <t>院研会副主席 考核等级A</t>
  </si>
  <si>
    <t>院研究生篮球赛参与，2021.10；(0.05分)</t>
  </si>
  <si>
    <t>楼韦东</t>
  </si>
  <si>
    <t>招生与就业部副部长 考核等级B</t>
  </si>
  <si>
    <t xml:space="preserve">院级优秀团员：(1分)  </t>
  </si>
  <si>
    <t>1.翁立波；楼韦东；高飞.一种基于视频分析的吸烟行为检测方法.发明专利。受理时间：2022-3-14</t>
  </si>
  <si>
    <t>基于Transformer的智能物流搬运小车研究，校第三十三届“运河杯”，二等奖，第二完成人，2021.12</t>
  </si>
  <si>
    <t xml:space="preserve"> 1院研究生篮球赛参与（0.1）2.院摄影大赛三等奖（0.3）</t>
  </si>
  <si>
    <t>郑海秋</t>
  </si>
  <si>
    <t>寝室长</t>
  </si>
  <si>
    <t>1.曹斌;郑海秋;陈德胜;李甜甜;范菁.基于深度强化学习的预测式外呼任务分配方法及外呼系统, 发明专利, 受理时间：2021-10-15;  (4分)</t>
  </si>
  <si>
    <t>院篮球赛参与</t>
  </si>
  <si>
    <t>周禹</t>
  </si>
  <si>
    <t>体育部副部长 等级考核A</t>
  </si>
  <si>
    <t>1.高飞;周禹;卢书芳;翁立波.一种视频分析自适应跳帧方法, 发明专利, 受理时间：2022-07-29;</t>
  </si>
  <si>
    <t>1.院乒乓球赛亚军(0.5)</t>
  </si>
  <si>
    <t>程强</t>
  </si>
  <si>
    <t>1.院新生篮球赛参与（0.05）</t>
  </si>
  <si>
    <t>潘力诚</t>
  </si>
  <si>
    <t>寝室长考核B</t>
  </si>
  <si>
    <t>通报表扬</t>
  </si>
  <si>
    <t>青年大学习加0.5</t>
  </si>
  <si>
    <t>1.院新生篮球赛参与（0.1分）</t>
  </si>
  <si>
    <t>程燃</t>
  </si>
  <si>
    <t xml:space="preserve">A Novel Anchorless Node Positioning Method for Wireless
Sensor Network，Journal of Sensors，已录用，录用时间：2022-4-8，第二作者
</t>
  </si>
  <si>
    <t>王钧涛</t>
  </si>
  <si>
    <t>楼层长 考核等级A</t>
  </si>
  <si>
    <t>院研究生乒乓球赛 0.1</t>
  </si>
  <si>
    <t>胡宇韬</t>
  </si>
  <si>
    <t>CCF分会执委</t>
  </si>
  <si>
    <t>1.王万良;胡宇韬;赵燕伟;陈嘉诚;潘杰;钱宇彤.一种基于多阶段神经网络的透明物体深度图像修复方法, 发明专利, 公开时间：2022-08-26; (4分)</t>
  </si>
  <si>
    <t>1. Context Dual-Branch Attention Network for Depth Completion of Transparent Object, The 15th International Conference on Intelligent Robotics and Applications, 已录用, 录用时间 2022-8-10, 第一作者(EI会议); (1分)</t>
  </si>
  <si>
    <t>1. "春光里的校园"摄影大赛参与奖</t>
  </si>
  <si>
    <t>李起耀</t>
  </si>
  <si>
    <t>2021级电子信息1班班长(B)</t>
  </si>
  <si>
    <t>院级优秀团干(1),</t>
  </si>
  <si>
    <t>运河杯：交通时空大数据分析挖掘系统（三等,第二完成人）</t>
  </si>
  <si>
    <t>1.院篮球赛参与奖（0.1）2.院寝室风采大赛参与奖（0.05）3.院乒乓球赛参与奖（0.1）</t>
  </si>
  <si>
    <t>陈雯逸</t>
  </si>
  <si>
    <t>运河杯：基于Transformer的智能物流搬运小车研究</t>
  </si>
  <si>
    <t>1.院级寝室风采大赛一等奖（0.5分）2.校级寝室风采大赛二等奖（0.5分）3.院级摄影大赛（参与0.1）</t>
  </si>
  <si>
    <t>陈之瑜</t>
  </si>
  <si>
    <t>电信3班</t>
  </si>
  <si>
    <t>研究生智能系统第一党支部书记，考核等级B</t>
  </si>
  <si>
    <t>杨书逸</t>
  </si>
  <si>
    <t>金鑫豪</t>
  </si>
  <si>
    <t>1.池凯凯;金鑫豪.一种倾斜汉字点选验证码识别方法，发明专利，受理时间：2022-08-30；</t>
  </si>
  <si>
    <t>寝室风采大赛三等奖，2021-12-24；0.3分</t>
  </si>
  <si>
    <t>杜江辉</t>
  </si>
  <si>
    <t>第十三届中国大学生服务外包创新创业大赛二等奖，第二完成人</t>
  </si>
  <si>
    <t>1. 校研究生篮球赛;校级;亚军;(0.5分)
2.校篮球大院赛;参与；(0.1分)
3.院研究生篮球赛；院级；参与（队长）(0.1)
4.院乒乓球赛男双；院级；季军(0.15)</t>
  </si>
  <si>
    <t>杨芳芳</t>
  </si>
  <si>
    <t>寝室长 等级考核A</t>
  </si>
  <si>
    <t>一种基于深度学习的卷装长丝表面瑕疵检测方法 第2完成人 已公开受理</t>
  </si>
  <si>
    <t>1.院新生篮球赛参与（0.05分）2.院寝室风采大赛一等奖(0.5分)3.校级寝室风采大赛二等奖（0.5分）</t>
  </si>
  <si>
    <t>周涵林</t>
  </si>
  <si>
    <t>研究生智能系统第一党支部宣传委员</t>
  </si>
  <si>
    <t>毛严</t>
  </si>
  <si>
    <t>无</t>
  </si>
  <si>
    <t>1.毛科技;毛严;钱升港;武佳男;程燃. 一种基于神经网络的语音情感识别方法，发明专利，受理时间：2022-03-07；(4分）</t>
  </si>
  <si>
    <t>1.院新生篮球赛团体参与（0.1分）</t>
  </si>
  <si>
    <t>胡克凡</t>
  </si>
  <si>
    <t>研会文娱部副部</t>
  </si>
  <si>
    <t>校十佳歌手，参与0.2；院乒乓球比赛，参与0.05。</t>
  </si>
  <si>
    <t>王帅炜</t>
  </si>
  <si>
    <t>Learning from Synthetic Data (LSD) Challenge of the 4th Competition on Affective Behavior Analysis in-the-wild (ABAW) 第二名</t>
  </si>
  <si>
    <t xml:space="preserve"> </t>
  </si>
  <si>
    <t>陆一淳</t>
  </si>
  <si>
    <t>计算机研会新宣部副部长考核等级B</t>
  </si>
  <si>
    <t>一种基于深度学习的排球运动轨迹检测并修复的方法</t>
  </si>
  <si>
    <t>院研究生篮球赛参与奖（0.05）;院研究生乒乓球赛参与奖（0.1）；院研究生摄影大赛（0.1）</t>
  </si>
  <si>
    <t>秦钰淑</t>
  </si>
  <si>
    <t>院研究生篮球赛参与（0.05）</t>
  </si>
  <si>
    <t>朱方寅</t>
  </si>
  <si>
    <t>研究生智能系统第一党支部纪检委员 等级考核B</t>
  </si>
  <si>
    <t>梁艳红</t>
  </si>
  <si>
    <t>支部支委：评级为B</t>
  </si>
  <si>
    <t>刘惠慧</t>
  </si>
  <si>
    <t>院篮球赛</t>
  </si>
  <si>
    <t>谢圣杰</t>
  </si>
  <si>
    <t>寝室长 考核等级B</t>
  </si>
  <si>
    <t>院研究生兵乓球赛,参与0.05；</t>
  </si>
  <si>
    <t>缪明轩</t>
  </si>
  <si>
    <t>李爽</t>
  </si>
  <si>
    <t>篮球赛参与0.05</t>
  </si>
  <si>
    <t>朱源</t>
  </si>
  <si>
    <t>潘杰</t>
  </si>
  <si>
    <t>计算机研会办公室副部长考核等级A</t>
  </si>
  <si>
    <t>院新生篮球赛8强；院乒乓球比赛8强；校简历大赛参与奖</t>
  </si>
  <si>
    <t>杜飘杨</t>
  </si>
  <si>
    <t>校研究生艺术团成员 等级考核A</t>
  </si>
  <si>
    <t>1.院新生篮球赛;院级;参与（0.05分）2.校寝室风采大赛;校级;二等奖（1分）4.校十佳歌手;校级;参与（0.2分）</t>
  </si>
  <si>
    <t>周泽宝</t>
  </si>
  <si>
    <t>1.一种面向电能量数据的联邦学习可靠性激励机制，计算机科学，已发布，发布时间：2022-3-15，第二作者（导师第一作者，其他）; (2分）</t>
  </si>
  <si>
    <t>郑帅帅</t>
  </si>
  <si>
    <t>班长考核B</t>
  </si>
  <si>
    <t>校级优秀团员，院级通报表扬</t>
  </si>
  <si>
    <t>吴鑫</t>
  </si>
  <si>
    <t>浙江工业大学研究生团工委研究生发展中心工作人员 考核等级A</t>
  </si>
  <si>
    <t>李廷廷</t>
  </si>
  <si>
    <t>寝室风采大赛</t>
  </si>
  <si>
    <t xml:space="preserve">
3.基于移动节点二次部署的WSN栅栏新型强化方法,电信科学，期刊号：2017,33(6):97-104.第二作者（非导师第一作者，A类期刊）;(2.0分)
4.一种兴趣区域检测的H.265码率控制方法，浙江工业大学学报，已录用，录用时间：2017-6-12，第二作者（非导师第一作者，B类期刊)(0.8分)</t>
  </si>
  <si>
    <t>院篮球赛参与0.05</t>
  </si>
  <si>
    <t>黄万军</t>
  </si>
  <si>
    <t>研会招就副部 等级考核A</t>
  </si>
  <si>
    <t>一种基于深度学习的视频目标运动轨迹预测方法（4分）</t>
  </si>
  <si>
    <t>1.摄影大赛（0.3分）2.十佳歌手（0.2分）</t>
  </si>
  <si>
    <t>潘莹莹</t>
  </si>
  <si>
    <t>21级心理委员</t>
  </si>
  <si>
    <t>李子俊</t>
  </si>
  <si>
    <t>詹智淼</t>
  </si>
  <si>
    <t>党支部支委 考核等级A</t>
  </si>
  <si>
    <t xml:space="preserve">2022年暑期社会实践校级重点团队负责人1 </t>
  </si>
  <si>
    <t>“互联网+”大学生创新创业大赛参与（0.2）</t>
  </si>
  <si>
    <t>盛丹怡</t>
  </si>
  <si>
    <t>党支部纪检委员</t>
  </si>
  <si>
    <t>1.院新生篮球赛团体参与（0.05分）2.院新生乒乓球赛参与（0.05分）</t>
  </si>
  <si>
    <t>毛伟</t>
  </si>
  <si>
    <t>何政权</t>
  </si>
  <si>
    <t>支部组织委员、支部书记</t>
  </si>
  <si>
    <t>新生篮球赛</t>
  </si>
  <si>
    <t>余承翰</t>
  </si>
  <si>
    <t xml:space="preserve">
</t>
  </si>
  <si>
    <t>第十三届中国大学生服务外包创新创业大赛 国三 第五完成人</t>
  </si>
  <si>
    <t>刘娜</t>
  </si>
  <si>
    <t>楼层长B</t>
  </si>
  <si>
    <t>1. 院研究生篮球赛;院级;参与分;(0.05分)
2.研究生寝室风采大赛;院级;三等奖;(0.15分)
3.学院摄影大赛;院级;参与(0.1分)</t>
  </si>
  <si>
    <t>苏立冬</t>
  </si>
  <si>
    <t>研究生网络第二党支部书记</t>
  </si>
  <si>
    <t>院新生篮球赛参与奖</t>
  </si>
  <si>
    <t>刘海文</t>
  </si>
  <si>
    <t>寝室长 等级考核B</t>
  </si>
  <si>
    <t>1.院新生篮球赛团体参与0.05分）</t>
  </si>
  <si>
    <t>何可人</t>
  </si>
  <si>
    <t>1.院新生篮球赛参与（0.05分） 2.院新生乒乓球赛参与（0.1分）</t>
  </si>
  <si>
    <t>林朗</t>
  </si>
  <si>
    <t>电信三班心理委员 考核等级B</t>
  </si>
  <si>
    <t>院新生篮球赛参与奖；院乒乓球比赛参与奖</t>
  </si>
  <si>
    <t>李欢</t>
  </si>
  <si>
    <t>周建</t>
  </si>
  <si>
    <t>一种基于多特征融合点云分割的三维建模方法</t>
  </si>
  <si>
    <t>1.院新生篮球赛团体（0.05分）</t>
  </si>
  <si>
    <t>杨筱雪</t>
  </si>
  <si>
    <t>闫高锋</t>
  </si>
  <si>
    <t>院研究生篮球赛参与奖</t>
  </si>
  <si>
    <t>孙子安</t>
  </si>
  <si>
    <t>周倩</t>
  </si>
  <si>
    <t>陈迪龙</t>
  </si>
  <si>
    <t>林航</t>
  </si>
  <si>
    <t>周怡</t>
  </si>
  <si>
    <t>1.院新生篮球赛2.院乒乓球赛</t>
  </si>
  <si>
    <t>仇学博</t>
  </si>
  <si>
    <t>张凯磊</t>
  </si>
  <si>
    <t>党支部纪检委员考核（上学期C，下学期A）</t>
  </si>
  <si>
    <t>“运河杯”校大学生学生课外学术作品竞赛（校级三等奖）</t>
  </si>
  <si>
    <t>寝室风采大赛（参与奖）</t>
  </si>
  <si>
    <t>邵安昊</t>
  </si>
  <si>
    <t>王天浩</t>
  </si>
  <si>
    <t>面向文本分类的Mindspore算子及模型开发（校赛三等奖）</t>
  </si>
  <si>
    <t>朱伟</t>
  </si>
  <si>
    <t>邹国弘</t>
  </si>
  <si>
    <t>1.羽毛球大院赛季军（1.5分）2.羽毛球屏峰校区迎新赛男单八强（1分）3.羽毛球屏峰校区迎新赛男双八强（1分）</t>
  </si>
  <si>
    <t>包晨磊</t>
  </si>
  <si>
    <t>武佳男</t>
  </si>
  <si>
    <t xml:space="preserve">1 一种基于特征融合的语音情感识别方法 发明 受理 2022.03.08 第二 完成人
</t>
  </si>
  <si>
    <t>1.院研究生新生篮球赛</t>
  </si>
  <si>
    <t>章力文</t>
  </si>
  <si>
    <t>0+4辅导员</t>
  </si>
  <si>
    <t>姚永波</t>
  </si>
  <si>
    <t>计算机研会学术部副部考核等级B，</t>
  </si>
  <si>
    <t>院研究生兵乓球赛,参与0.1；院十佳歌手，参与0.1</t>
  </si>
  <si>
    <t>许慧</t>
  </si>
  <si>
    <t>寝室风采大赛：二等奖 0.25</t>
  </si>
  <si>
    <t>徐潇逸</t>
  </si>
  <si>
    <t>心理委员B</t>
  </si>
  <si>
    <t>金林炜</t>
  </si>
  <si>
    <t>宋俊杰</t>
  </si>
  <si>
    <t>寝室长 等级考核C</t>
  </si>
  <si>
    <t>1.基于眼动与脑电多模态融合的情绪识别研究，第二完成人（0.8分）</t>
  </si>
  <si>
    <t>1.院新生篮球赛团体参与（0.05分）</t>
  </si>
  <si>
    <t>邢添壹</t>
  </si>
  <si>
    <t>梁峰</t>
  </si>
  <si>
    <t>潘世根</t>
  </si>
  <si>
    <t>陈林翼</t>
  </si>
  <si>
    <t>研会学术部副部长</t>
  </si>
  <si>
    <t>韩文涛</t>
  </si>
  <si>
    <t>章锴杰</t>
  </si>
  <si>
    <t>1.院新生篮球赛参与（0.05分）</t>
  </si>
  <si>
    <t>周巧慧</t>
  </si>
  <si>
    <t>杜娟</t>
  </si>
  <si>
    <t>党支委 等级考核A</t>
  </si>
  <si>
    <t>郭颖</t>
  </si>
  <si>
    <t>院研会副部</t>
  </si>
  <si>
    <t>学院通报表扬</t>
  </si>
  <si>
    <t>校十佳歌手</t>
  </si>
  <si>
    <t>王雅婷</t>
  </si>
  <si>
    <t>1.院新生篮球赛（0.1分）</t>
  </si>
  <si>
    <t>夏小钧</t>
  </si>
  <si>
    <t>林啸</t>
  </si>
  <si>
    <t>1.院新生篮球赛团体参与奖（0.1分）</t>
  </si>
  <si>
    <t>薄艾</t>
  </si>
  <si>
    <t>苏梦豪</t>
  </si>
  <si>
    <t>1. 院研究生篮球赛;院级;第四名;(0.05分)</t>
  </si>
  <si>
    <t>刘艳</t>
  </si>
  <si>
    <t>1、党支部书记考核b</t>
  </si>
  <si>
    <t>1、浙江工业大学第三十三届“运河杯”大学生课外学术科技作品竞赛三等奖，第二完成人</t>
  </si>
  <si>
    <t>1、院研究生篮球赛参与者0.05分</t>
  </si>
  <si>
    <t>廖俊</t>
  </si>
  <si>
    <t>院研究生篮球赛，2021.10；(0.1分)</t>
  </si>
  <si>
    <t>王永健</t>
  </si>
  <si>
    <t>安晓蓓</t>
  </si>
  <si>
    <t>1.寝室设计大赛参与奖（0.1）</t>
  </si>
  <si>
    <t>季节</t>
  </si>
  <si>
    <t>朱柘潮</t>
  </si>
  <si>
    <t>助理辅导员</t>
  </si>
  <si>
    <t>院研究生篮球赛参与；(0.05分)院研究生乒乓球赛参与(0.1分)</t>
  </si>
  <si>
    <t>张德举</t>
  </si>
  <si>
    <t>王鹏</t>
  </si>
  <si>
    <t>院乒乓球季军（0.15分）</t>
  </si>
  <si>
    <t>梁珺艺</t>
  </si>
  <si>
    <t>周昊</t>
  </si>
  <si>
    <t>1.参与院新生篮球赛（0.1分）</t>
  </si>
  <si>
    <t>张加波</t>
  </si>
  <si>
    <t>刘璎辉</t>
  </si>
  <si>
    <t>洪景山</t>
  </si>
  <si>
    <t>1.院新生篮球赛参与（0.05分）;校级崇劳趣味运动会冠军(0.1分)</t>
  </si>
  <si>
    <t>项光宇</t>
  </si>
  <si>
    <t>李强</t>
  </si>
  <si>
    <t>东19楼长</t>
  </si>
  <si>
    <t>1.院新生乒乓球赛男子单打参与（0.1分）</t>
  </si>
  <si>
    <t>张辉煌</t>
  </si>
  <si>
    <t>刘瑞彦</t>
  </si>
  <si>
    <t>新宣部副部长</t>
  </si>
  <si>
    <t>黄嘉诚</t>
  </si>
  <si>
    <t>应智杰</t>
  </si>
  <si>
    <t>层长考核A</t>
  </si>
  <si>
    <t>新生杯篮球赛参赛奖（0.05分）</t>
  </si>
  <si>
    <t>金昊</t>
  </si>
  <si>
    <t>电子信息4-李晓东</t>
  </si>
  <si>
    <t>肖帆</t>
  </si>
  <si>
    <t>院研究生篮球赛，参与奖，（0.1分）</t>
  </si>
  <si>
    <t>刘贾贤</t>
  </si>
  <si>
    <t>张继</t>
  </si>
  <si>
    <t>陈俐</t>
  </si>
  <si>
    <t>赵佳锋</t>
  </si>
  <si>
    <t>徐佳聪</t>
  </si>
  <si>
    <t>1院篮球赛参与奖（0.1）2.院摄影大赛参与奖（0.1）3. 院十佳歌手大赛参与奖（0.1）</t>
  </si>
  <si>
    <t>江家强</t>
  </si>
  <si>
    <t>林逸群</t>
  </si>
  <si>
    <t>1.院新生篮球赛（0.1分）2.院研究生乒乓球赛（0.1分）</t>
  </si>
  <si>
    <t>汪梦琪</t>
  </si>
  <si>
    <t>张辉伦</t>
  </si>
  <si>
    <t>邹雨加</t>
  </si>
  <si>
    <t>袁炜</t>
  </si>
  <si>
    <t>陈霄昕</t>
  </si>
  <si>
    <t>范梦羽</t>
  </si>
  <si>
    <t>郑泖琛</t>
  </si>
  <si>
    <t>叶震源</t>
  </si>
  <si>
    <t>班长</t>
  </si>
  <si>
    <t>徐浩</t>
  </si>
  <si>
    <t>陈祥友</t>
  </si>
  <si>
    <t>华为软件精英挑战赛</t>
  </si>
  <si>
    <t>杨文嘉</t>
  </si>
  <si>
    <t>贺凯博</t>
  </si>
  <si>
    <t>虞泽帆</t>
  </si>
  <si>
    <t>张鹏</t>
  </si>
  <si>
    <t>龚伟伟</t>
  </si>
  <si>
    <t>杜锋</t>
  </si>
  <si>
    <t xml:space="preserve">一种基于生成对抗网络的跨模态行人重识别方法 申请号或专利号：202210364290.2	发文序号：2022071300912300 申请人或专利权人：浙江工业大学 发明创造名称：一种基于生成对抗网络的跨模态行人重识别方法 </t>
  </si>
  <si>
    <t>杜康</t>
  </si>
  <si>
    <t>丁雷鸣</t>
  </si>
  <si>
    <t>1.院新生篮球赛团体</t>
  </si>
  <si>
    <t>韩东一</t>
  </si>
  <si>
    <t>陈义芳</t>
  </si>
  <si>
    <t>王晨</t>
  </si>
  <si>
    <t>刘一帆</t>
  </si>
  <si>
    <t>青年大学习</t>
  </si>
  <si>
    <t>石函睿</t>
  </si>
  <si>
    <t>陈忠馗</t>
  </si>
  <si>
    <t>一种基于动态优化算法动态车辆路径规划方法-发明专利-受理</t>
  </si>
  <si>
    <t>卢文昊</t>
  </si>
  <si>
    <t>刘振</t>
  </si>
  <si>
    <t>1.院新生篮球赛参与奖（0.05分）</t>
  </si>
  <si>
    <t>裘陈浩</t>
  </si>
  <si>
    <t>孙林</t>
  </si>
  <si>
    <t>张俊先</t>
  </si>
  <si>
    <t>王发鸿</t>
  </si>
  <si>
    <t>姚定凯</t>
  </si>
  <si>
    <t>潘钱港</t>
  </si>
  <si>
    <t>1.校第十届EC电竞杯英雄联盟手游比赛第三名（0.5分）</t>
  </si>
  <si>
    <t>陈冠达</t>
  </si>
  <si>
    <t>吴海龙</t>
  </si>
  <si>
    <t>陈培</t>
  </si>
  <si>
    <t>陈国能</t>
  </si>
  <si>
    <t>汪文杰</t>
  </si>
  <si>
    <t>蔡德方</t>
  </si>
  <si>
    <t>叶文武</t>
  </si>
  <si>
    <t>杨超伊</t>
  </si>
  <si>
    <t>蔡炜</t>
  </si>
  <si>
    <t>杨志强</t>
  </si>
  <si>
    <t>卢大鹏</t>
  </si>
  <si>
    <t>赵杰</t>
  </si>
  <si>
    <t>王绍冰</t>
  </si>
  <si>
    <t>赵鑫</t>
  </si>
  <si>
    <t>刘东春</t>
  </si>
  <si>
    <t>楼长 B级</t>
  </si>
  <si>
    <t>警告-3</t>
  </si>
  <si>
    <t>苏一少</t>
  </si>
  <si>
    <t>研会招生就业部副部长 考核等级B</t>
  </si>
  <si>
    <t>闫昆鹏</t>
  </si>
  <si>
    <t>郑智华</t>
  </si>
  <si>
    <t>王海森</t>
  </si>
  <si>
    <t>警告处分(-3)</t>
  </si>
  <si>
    <t>文昊</t>
  </si>
  <si>
    <t>应长钢</t>
  </si>
  <si>
    <t>姜海龙</t>
  </si>
  <si>
    <t>王锦涛</t>
  </si>
  <si>
    <t>彭德龙</t>
  </si>
  <si>
    <t>1.院新生篮球赛团体八强</t>
  </si>
  <si>
    <t>胡平</t>
  </si>
  <si>
    <t>孙辉锋</t>
  </si>
  <si>
    <t>徐凯</t>
  </si>
  <si>
    <t>王鸣飞</t>
  </si>
  <si>
    <t>陈孙洋</t>
  </si>
  <si>
    <t>朱智宽</t>
  </si>
  <si>
    <t xml:space="preserve">1.浙江工业大学工会管理系统，软件申请，授权时间：2022-8-9 （1分）
</t>
  </si>
  <si>
    <t>曾真</t>
  </si>
  <si>
    <t>赵思瑶</t>
  </si>
  <si>
    <t>警告处分 -3</t>
  </si>
  <si>
    <t>李晓东+电子信息2106</t>
  </si>
  <si>
    <t>心理委员等级考核A</t>
  </si>
  <si>
    <t>院系乒乓球，院系篮球赛</t>
  </si>
  <si>
    <t>成传兴</t>
  </si>
  <si>
    <t>1.院新生篮球赛团体季军（0.15分）</t>
  </si>
  <si>
    <t>1.乒乓球赛</t>
  </si>
  <si>
    <t>韦航俊</t>
  </si>
  <si>
    <t>何家靖</t>
  </si>
  <si>
    <t>刘建军</t>
  </si>
  <si>
    <t>许凯琳</t>
  </si>
  <si>
    <t>休学</t>
  </si>
  <si>
    <t>社会实践得分</t>
  </si>
  <si>
    <t>丁泽宇</t>
  </si>
  <si>
    <t>计科1班</t>
  </si>
  <si>
    <t>团副总支 考核等级A</t>
  </si>
  <si>
    <t>院优秀团干、新生党员培训通报表扬</t>
  </si>
  <si>
    <t>研究生助理辅导员</t>
  </si>
  <si>
    <t>院新生篮球赛团体季军（0.15分）乒乓球参与奖0.1</t>
  </si>
  <si>
    <t>应凯宁</t>
  </si>
  <si>
    <t>计科3班</t>
  </si>
  <si>
    <t>应凯宁；王振华。一种基于自注意力机制的人交互行为检测方法；公开时间：2022-07-22（2分）</t>
  </si>
  <si>
    <t>第三十三届浙江工业大学“运河杯”大学生课外科技作品竞赛（校级二等奖第一完成人）（2分）第三十三届浙江工业大学“运河杯”大学生课外科技作品竞赛（校级三等奖第三完成人）（2分）</t>
  </si>
  <si>
    <t>ISDA: POSITION-AWARE INSTANCE SEGMENTATION WITH DEFORMABLE ATTENTION （CCF-B）第一作者 12分</t>
  </si>
  <si>
    <t>研究生篮球赛参赛 0.1</t>
  </si>
  <si>
    <t>赵董孝元</t>
  </si>
  <si>
    <t>计科2班</t>
  </si>
  <si>
    <t>JCR 一区 JSTARS (Multi-modal Information Fusion for Weather Systems and Clouds Identification from Satellite Images)</t>
  </si>
  <si>
    <t>春光里的校园摄影大赛 二等奖</t>
  </si>
  <si>
    <t>王志文</t>
  </si>
  <si>
    <t>学硕计科三班班长</t>
  </si>
  <si>
    <t>院级优秀团干1
院级通报表扬0.5</t>
  </si>
  <si>
    <t>高飞,王志文. 一种实时最优车辆图像提取方法[P]. 浙江省：CN114612870A,2022-06-10.</t>
  </si>
  <si>
    <t>研究生兼职辅导员</t>
  </si>
  <si>
    <t>院摄影大赛三等奖0.3</t>
  </si>
  <si>
    <t>王煜</t>
  </si>
  <si>
    <t>21级团总支</t>
  </si>
  <si>
    <t>基于回归框指导的无锚鲁棒视觉跟踪方法（校级三等奖第二完成人）；基于卷积神经网络的高分辨率遥感图像建筑提取方法研究(校级立项第四完成人)；2022-2023年度第三届全国大学生算法设计与编程挑战赛(夏季赛)金奖</t>
  </si>
  <si>
    <t>MLPT: Multilayer Perceptron based Tracking IEEE SMC ccf-c会议</t>
  </si>
  <si>
    <t>尤胜哲</t>
  </si>
  <si>
    <t>招就部负责人</t>
  </si>
  <si>
    <t>高飞,尤胜哲,翁立波. 一种基于深度学习的投篮动作参数估计方法[P]. 浙江省：CN114495161A,2022-05-13.</t>
  </si>
  <si>
    <t>第三十三届浙江工业大学“运河杯”大学生课外科技作品竞赛（校级二等奖第一完成人）</t>
  </si>
  <si>
    <t>院摄影大赛一等奖 1分</t>
  </si>
  <si>
    <t>院研究生篮球赛参赛 0.05分</t>
  </si>
  <si>
    <t>王凌云</t>
  </si>
  <si>
    <t>软工1班</t>
  </si>
  <si>
    <t>1.云边协同下的出租车载客点推荐系统，校第三十三届运河杯二等奖，第三完成人，2021.12 (1.2分)</t>
  </si>
  <si>
    <t>1. 学风传承行动精品项目资助申报项目，证明人：周超 (1分)</t>
  </si>
  <si>
    <t>1.计算机学院第二届星媒体大赛;院级;一等奖;(1分)</t>
  </si>
  <si>
    <t>吕淑倩</t>
  </si>
  <si>
    <t>全玥芊</t>
  </si>
  <si>
    <t>软工2101班长 等级考核B</t>
  </si>
  <si>
    <t>1.院研究生篮球赛参与奖（0.05）2.院乒乓球混双比赛季军（0.15） 3.院乒乓球女单比赛参与奖（0.1）</t>
  </si>
  <si>
    <t>沈豪鑫</t>
  </si>
  <si>
    <t>院研会办公室负责人</t>
  </si>
  <si>
    <t>王万良；沈豪鑫；赵燕伟；陈嘉诚；邢方森；陈忠馗.基于多阶段多模块神经网络的磁共振图像重建和超分方法;公开时间：2022-8-30；（2分）</t>
  </si>
  <si>
    <t>1. 院乒乓球男子双打，第二（0.25分）；2. 院乒乓球男女混双打，第二（0.25分）；3.2022浙工大乒乓球校锦赛，参与（0.2）</t>
  </si>
  <si>
    <t>俞敏明</t>
  </si>
  <si>
    <t>产思贤；俞敏明；赖周年 一种基于卷积神经网络的城市人流小目标检测方法（发明专利）</t>
  </si>
  <si>
    <t>Ei会议（An improved YOLOX for detection in urine sediment images）</t>
  </si>
  <si>
    <t>1、寝室风采大赛。2、乒乓球比赛。3、简历设计大赛</t>
  </si>
  <si>
    <t>欧阳鹏翔</t>
  </si>
  <si>
    <t>应圆中</t>
  </si>
  <si>
    <t>通报表扬（院级）</t>
  </si>
  <si>
    <t>刘泽辰</t>
  </si>
  <si>
    <t>学院0+4兼职辅导员</t>
  </si>
  <si>
    <t>1.院新生篮球赛团体冠军（0.5分）</t>
  </si>
  <si>
    <t>黄春夏</t>
  </si>
  <si>
    <t>心理委员</t>
  </si>
  <si>
    <t>1.院研究生篮球赛参与0.05、2.院寝室设计大赛三等奖0.15、3.院摄影大赛参与0.1</t>
  </si>
  <si>
    <t>郭炳男</t>
  </si>
  <si>
    <t>运河杯：基于可变形自注意力的通用实例分割统开发与设计，校二等奖，第3完成人，1.2分。运河杯：金融领域公司实体消歧系统构建，校三等奖，第2完成人，0.8分</t>
  </si>
  <si>
    <t>方静雯</t>
  </si>
  <si>
    <t>1.基于位置服务的传统村落资源互联与智能推荐平台 软件著作权 2022-2-9；2.研究生服务微信小程序平台 软件著作权 2022-5-12</t>
  </si>
  <si>
    <t>基于知识图谱的传统村落文旅研究分析与数字化展望 《建筑与文化》国内B类学术期刊 2022-6-28</t>
  </si>
  <si>
    <t>王金泽</t>
  </si>
  <si>
    <t>院研究生篮球赛季军（0.15）；院乒乓球赛参与（0.1）；寝室风采大赛（0.15）</t>
  </si>
  <si>
    <t>鲍寅威</t>
  </si>
  <si>
    <t>研究生智能系统第一党支部组织委员</t>
  </si>
  <si>
    <t>第三十三届浙江工业大学“运河杯”大学生课外科技作品竞赛（校级二等奖第五完成人）</t>
  </si>
  <si>
    <t>陆泽林</t>
  </si>
  <si>
    <t>院研究生会主席团成员 考核等级A</t>
  </si>
  <si>
    <t>“双百双进”暑期社会实践优秀团队、研究生暑期社会实践优秀团队</t>
  </si>
  <si>
    <t>院篮球赛第三、校"硕士杯"篮球赛第二、校大院赛参与</t>
  </si>
  <si>
    <t>董银燕</t>
  </si>
  <si>
    <t>团副</t>
  </si>
  <si>
    <t>院研究生新生篮球赛季军</t>
  </si>
  <si>
    <t>姚任远</t>
  </si>
  <si>
    <t>研会学术部部长，考核等第A</t>
  </si>
  <si>
    <t>杨选</t>
  </si>
  <si>
    <t>吴凯祥</t>
  </si>
  <si>
    <t>党支部书记、寝室长</t>
  </si>
  <si>
    <t>1.学院学习强国第二季度学习之星</t>
  </si>
  <si>
    <t>李端倪</t>
  </si>
  <si>
    <t>服务计算环境下的高层次人才管理分析系统   面向文旅融合的知识图谱内容推荐系统</t>
  </si>
  <si>
    <t>王爽</t>
  </si>
  <si>
    <t>研究生视觉第一党支部支书、研究生视觉第一党支部纪检委委员、文娱部副部长</t>
  </si>
  <si>
    <t>学习强国季度学习之星、新生党员培训通报表扬</t>
  </si>
  <si>
    <t>院研究生乒乓球赛、校十佳歌手参与</t>
  </si>
  <si>
    <t>张豪</t>
  </si>
  <si>
    <t>院研会新宣部部长 等级考核A</t>
  </si>
  <si>
    <t>张媛</t>
  </si>
  <si>
    <t>钱招杰</t>
  </si>
  <si>
    <t>体育部部长 考核等级A</t>
  </si>
  <si>
    <t>陆琦超</t>
  </si>
  <si>
    <t>心理委员 考核等级B</t>
  </si>
  <si>
    <t>陈圣杭</t>
  </si>
  <si>
    <t>院体育部副部长</t>
  </si>
  <si>
    <t>院优秀团员</t>
  </si>
  <si>
    <t>院研究生篮球赛季军、院研究生乒乓球赛参与、校研究生篮球赛亚军、校3v3篮球赛冠军（队长）、校学院篮球赛参与（队长）、湖州市篮球联赛亚军</t>
  </si>
  <si>
    <t>童程凯</t>
  </si>
  <si>
    <t>院乒乓球赛、寝室风采大赛（三等奖）</t>
  </si>
  <si>
    <t>孙泓迪</t>
  </si>
  <si>
    <t>王磊</t>
  </si>
  <si>
    <t>研会体育部副部，考核等级B</t>
  </si>
  <si>
    <t>院篮球赛参与，校乒乓球赛参与，寝室风采大赛三等</t>
  </si>
  <si>
    <t>曹晓璐</t>
  </si>
  <si>
    <t>寝室风采大赛院级二等奖0.5分</t>
  </si>
  <si>
    <t>研究生篮球赛参赛0.05分</t>
  </si>
  <si>
    <t>校十佳歌手参与0.2分</t>
  </si>
  <si>
    <t>胡晨琛</t>
  </si>
  <si>
    <t>党支部支委</t>
  </si>
  <si>
    <t>校级优秀助教</t>
  </si>
  <si>
    <t>张雨辰</t>
  </si>
  <si>
    <t>院乒乓球男双，参与奖（0.05分）</t>
  </si>
  <si>
    <t>院摄影大赛参与奖（0.1分）；院寝室风采大赛，三等奖（0.15分）</t>
  </si>
  <si>
    <t>俞梦娇</t>
  </si>
  <si>
    <t>院篮球比赛参与奖</t>
  </si>
  <si>
    <t>陈兴建</t>
  </si>
  <si>
    <t>寝室长 C</t>
  </si>
  <si>
    <t>寝室风采三等0.15</t>
  </si>
  <si>
    <t>潘银</t>
  </si>
  <si>
    <t>朱胜明</t>
  </si>
  <si>
    <t>崔嘉敖</t>
  </si>
  <si>
    <t>1.产思贤; 崔嘉敖; 李伟帅; 杜锋; 陶健; 赖周年;一种基于卷积神经网络的跨模态行人重识别方法，发明专利, 受理时间：2022-03-10;(2分)；</t>
  </si>
  <si>
    <t>1、院篮球比赛参与奖0.05。2、寝室风采大赛</t>
  </si>
  <si>
    <t>王奔锋</t>
  </si>
  <si>
    <t>计算机研究生会新宣部副部</t>
  </si>
  <si>
    <t>第三十三届浙江工业大学“运河杯”大学生课外科技作品竞赛（校级二等奖第四完成人）</t>
  </si>
  <si>
    <t>邱镠滔</t>
  </si>
  <si>
    <t>研究生软件第二党支部纪检委员</t>
  </si>
  <si>
    <t>计算机学院研究生篮球赛第三名</t>
  </si>
  <si>
    <t>陈杰</t>
  </si>
  <si>
    <t>严亦东</t>
  </si>
  <si>
    <t>朱子恒</t>
  </si>
  <si>
    <t>俞师畅</t>
  </si>
  <si>
    <t>先手智能，国家级三等奖，第二完成人（3.2分）</t>
  </si>
  <si>
    <t>方怡</t>
  </si>
  <si>
    <t>院研究生篮球赛 0.05</t>
  </si>
  <si>
    <t>杨光</t>
  </si>
  <si>
    <t>院乒乓球比赛参与奖0.1,校十佳歌手0.1</t>
  </si>
  <si>
    <t>张峰</t>
  </si>
  <si>
    <t>郭伟</t>
  </si>
  <si>
    <t>汪柳能</t>
  </si>
  <si>
    <t>王威翔</t>
  </si>
  <si>
    <t>谢墩翰</t>
  </si>
  <si>
    <t>宋程程</t>
  </si>
  <si>
    <t>廉令航</t>
  </si>
  <si>
    <t>院新生篮球赛团体季军（0.15分）</t>
  </si>
  <si>
    <t>何川</t>
  </si>
  <si>
    <t>院乒乓球男双，参与奖（0.05分）院研究生篮球赛参赛0.05</t>
  </si>
  <si>
    <t>贾逸哲</t>
  </si>
  <si>
    <t>计算机学院助理辅导员</t>
  </si>
  <si>
    <t>中国大学生服务外包创新创业大赛国家三等奖</t>
  </si>
  <si>
    <t>校级足球大院赛第六名</t>
  </si>
  <si>
    <t>计算机研究生乒乓球赛(0.1)</t>
  </si>
  <si>
    <t>第十四届浙江工业大学职业生涯规划大赛(0.2)</t>
  </si>
  <si>
    <t>谢京希</t>
  </si>
  <si>
    <t>研会学术部副部 等级考核A</t>
  </si>
  <si>
    <t>张文熠</t>
  </si>
  <si>
    <t>院乒乓球比赛参与奖0.1</t>
  </si>
  <si>
    <t>袁知恒</t>
  </si>
  <si>
    <t>李彤</t>
  </si>
  <si>
    <t>陈寅</t>
  </si>
  <si>
    <t>金志超</t>
  </si>
  <si>
    <t>第十三届中国大学生服务外包创新创业大赛</t>
  </si>
  <si>
    <t>黄治玮</t>
  </si>
  <si>
    <t>中级网络工程师</t>
  </si>
  <si>
    <t>1.院研究生乒乓球赛 参与（0.1分）2.院研究生篮球赛 参与（0.05分）3.寝室风采大赛 三等奖（0.15分）</t>
  </si>
  <si>
    <t>钟国伟</t>
  </si>
  <si>
    <t>余利进</t>
  </si>
  <si>
    <t>马旭林</t>
  </si>
  <si>
    <t>鲍森磊</t>
  </si>
  <si>
    <t>葛莹莹</t>
  </si>
  <si>
    <t>陈理杰</t>
  </si>
  <si>
    <t>叶建辉</t>
  </si>
  <si>
    <t>寝室设计大赛（0.5）</t>
  </si>
  <si>
    <t>周子涵</t>
  </si>
  <si>
    <t>1.院篮球比赛参与奖</t>
  </si>
  <si>
    <t>吴志伟</t>
  </si>
  <si>
    <t>研究生网络第一党支部纪检委员</t>
  </si>
  <si>
    <t>高良煜</t>
  </si>
  <si>
    <t>邵宇恒</t>
  </si>
  <si>
    <t>陈浩然</t>
  </si>
  <si>
    <t>徐敬杰</t>
  </si>
  <si>
    <t>1.院研究生乒乓球赛 参与（0.05分）</t>
  </si>
  <si>
    <t>匡新宇</t>
  </si>
  <si>
    <t>陈保罗</t>
  </si>
  <si>
    <t>王渊</t>
  </si>
  <si>
    <t>学硕计科三班心理委员B</t>
  </si>
  <si>
    <t>院级通报表扬（红歌比赛）0.5</t>
  </si>
  <si>
    <t>院寝室风采大赛（0.05分）；校十佳歌手参与0.2分</t>
  </si>
  <si>
    <t>卢齐林</t>
  </si>
  <si>
    <t>第三十三届浙江工业大学“运河杯”大学生课外科技作品竞赛（校级三等奖第三完成人）</t>
  </si>
  <si>
    <t>院寝室风采大赛（0.1分）；</t>
  </si>
  <si>
    <t>陈瑞祥</t>
  </si>
  <si>
    <t>CCF执委</t>
  </si>
  <si>
    <t>第三十三届浙江工业大学“运河杯”大学生课外科技作品竞赛（校级二等奖第一完成人）（2分）第三十三届浙江工业大学“运河杯”大学生课外科技作品竞赛（校级三等奖第三完成人）（1*0.6分）</t>
  </si>
  <si>
    <t>研究生篮球赛参赛0.1分</t>
  </si>
  <si>
    <t>罗荣伟</t>
  </si>
  <si>
    <t>廖婉茵</t>
  </si>
  <si>
    <t>杨畅</t>
  </si>
  <si>
    <t>刘海丰</t>
  </si>
  <si>
    <t>彭梅芳</t>
  </si>
  <si>
    <t>院研究生篮球赛;院级;三等奖;(0.15分)</t>
  </si>
  <si>
    <t>郑陈彬</t>
  </si>
  <si>
    <t>张雨飞</t>
  </si>
  <si>
    <t>陈涛</t>
  </si>
  <si>
    <t>周庆山</t>
  </si>
  <si>
    <t>郑国柱</t>
  </si>
  <si>
    <t>研究生院篮球赛参与奖（0.05）</t>
  </si>
  <si>
    <t>陈俊皓</t>
  </si>
  <si>
    <t>褚鑫凯</t>
  </si>
  <si>
    <t>杨国煜</t>
  </si>
  <si>
    <t>院研究生篮球赛0.05、院研究生乒乓球赛</t>
  </si>
  <si>
    <t>盛泽文</t>
  </si>
  <si>
    <t>延志肖</t>
  </si>
  <si>
    <t>田潇洋</t>
  </si>
  <si>
    <t>寝室长C</t>
  </si>
  <si>
    <t>王宇行</t>
  </si>
  <si>
    <t>叶雨豪</t>
  </si>
  <si>
    <t>郑航</t>
  </si>
  <si>
    <t>1.院研究生篮球赛参与奖（0.05）2.院乒乓球混双比赛季军（0.15） 3.院乒乓球男双比赛亚军（0.25）</t>
  </si>
  <si>
    <t>徐翊宸</t>
  </si>
  <si>
    <t>谷文婷</t>
  </si>
  <si>
    <t>杨盼盼</t>
  </si>
  <si>
    <t>孙文翔</t>
  </si>
  <si>
    <t>李宇凯</t>
  </si>
  <si>
    <t>王嘉航</t>
  </si>
  <si>
    <t>寝室长B</t>
  </si>
  <si>
    <t>赖亮</t>
  </si>
  <si>
    <t>宋丹</t>
  </si>
  <si>
    <t>孙杰</t>
  </si>
  <si>
    <t>姜新阳</t>
  </si>
  <si>
    <t>孙子峰</t>
  </si>
  <si>
    <t>姜清妍</t>
  </si>
  <si>
    <t>21级博士班</t>
    <phoneticPr fontId="4" type="noConversion"/>
  </si>
  <si>
    <t>朱志凌</t>
  </si>
  <si>
    <t>博士研究生党支部书记（一学期）
博士研究生党支部副书记（一学期）</t>
  </si>
  <si>
    <t>徐晨辉</t>
  </si>
  <si>
    <t xml:space="preserve">基于扰动块的柔性臂分布式滚动时域估计，已发表，发表时间：2022-7，第一作者，EI检索A类期刊
</t>
  </si>
  <si>
    <t>徐瑞吉</t>
  </si>
  <si>
    <t>0+4辅导员</t>
    <phoneticPr fontId="4" type="noConversion"/>
  </si>
  <si>
    <t>优秀兼职辅导员</t>
    <phoneticPr fontId="4" type="noConversion"/>
  </si>
  <si>
    <t>朱素佳</t>
  </si>
  <si>
    <t>朱欣定</t>
  </si>
  <si>
    <t>陈嘉诚</t>
  </si>
  <si>
    <t>陈凯祺</t>
  </si>
  <si>
    <t>1.Accurate Object Association and Pose Updating for Semantic SLAM</t>
  </si>
  <si>
    <t>陈镇钦</t>
  </si>
  <si>
    <t>黄诚</t>
  </si>
  <si>
    <t>白琮, 黄诚, 产思贤, 丁维龙, &amp; 张敬林. 一种基于多模态生成对抗的台风短期预测方法及装置.发明专利，授权时间2022年8月（4分）</t>
  </si>
  <si>
    <t>1.基于多模态生成对抗网络的台风预测，2021届浙江工业大学“运河杯”大学生课外学术科技作品竞赛校二等奖, 第一完成人, 2021.12; (2分)</t>
  </si>
  <si>
    <t>1.MMSTN: A Multi-Modal Spatial-Temporal Network for Tropical Cyclone Short-Term Prediction, GEOPHYSICAL RESEARCH LETTERS（JCR一区）,已发表，发表时间2022年2月。第一作者（14分）</t>
  </si>
  <si>
    <t>蒋嘉伟</t>
  </si>
  <si>
    <t>Hyperspectral and Multispectral Data Fusion via Joint Local-Nonlocal Modeling and Truncation Operator</t>
  </si>
  <si>
    <t>蒋凯</t>
  </si>
  <si>
    <t>刘嘉玲</t>
  </si>
  <si>
    <t>Robust and Accurate Multi-Agent SLAM with Efﬁcient Communication for Smart Mobiles</t>
  </si>
  <si>
    <t>毛威波</t>
  </si>
  <si>
    <t>汤井威</t>
  </si>
  <si>
    <t>夏旺</t>
  </si>
  <si>
    <t>魏东</t>
  </si>
  <si>
    <t>刘津龙</t>
  </si>
  <si>
    <t>叶倩琳</t>
  </si>
  <si>
    <t>张歌斐</t>
  </si>
  <si>
    <t>陈文超</t>
  </si>
  <si>
    <t>电子信息2002</t>
  </si>
  <si>
    <t>1.池凯凯、陈文超、张淑彬、朱斌成，一种无线供能网络中计算任务卸载的带宽分配方法及装置，发明专利，公开时间2022-03-07；（4分）
2.池凯凯、陈文超、朱斌成、张淑彬，一种基于FDMA接入的无线供能边缘计算网络卸载决策方法，发明专利，公开时间2022-08-22；（4分）</t>
  </si>
  <si>
    <t>基于60GHz毫米波雷达的手势识别方法研究，2021“运河杯”，第三完成人，2022-1；（0.6分）</t>
  </si>
  <si>
    <t>1.DRL Based Partial Offloading for Maximizing Sum Computation Rate of FDMA-based Wireless Powered Mobile Edge Computing，Computer Networks，已录用，录用时间：2022-07-02，第一作者（CCF B类期刊）：（14分）
2.DRL Based Offloading of Industrial IoT Applications in Wireless Powered Mobile Edge Computing,IET Communications,已录用，录用时间：2022-04-01，第一作者（CCF C类期刊）：（9分）</t>
  </si>
  <si>
    <t>院乒乓球赛，参与，0.1分</t>
  </si>
  <si>
    <t>李艳</t>
  </si>
  <si>
    <t>电子信息2004</t>
  </si>
  <si>
    <t>研究生图像党支部组织委员2021.9-2022.3  A 1.5分
研究生图像党支部组织委员2022.3-至今  B  1分</t>
  </si>
  <si>
    <t>研究生三好学生</t>
  </si>
  <si>
    <t>1.李艳;高飞.个人财务管理系统.授权时间：2022.6.29(1分)
2.李艳;高飞.AI助力大学语文发展系统.授权时间：2022.6.29(1分)
3.李艳;高飞.服装优惠推荐系系统.授权时间：2022.6.29(1分)</t>
  </si>
  <si>
    <t>1.高飞,李艳,卢书芳,翁立波. 一种货车尾部放大号牌的定位与识别方法.CN114241466A,2022-03-25.(4分)
2.高飞,李艳. 一种自然场景下多货车尾部放大号牌的检测方法.CN114550155A,2022-05-27.(4分)
3.高飞,李艳. 一种多辆货车尾部放大号牌检测方法.CN114694131A,2022-07-01.(4分)</t>
  </si>
  <si>
    <t>1.静止车辆外廓尺寸测量系统，校第三十三届“运河杯”，三等奖，第三完成人，2021.12(0.6分)
2.基于深度相机的车辆VIN码检测采集方法，校第三十三届“运河杯”，三等奖，第四完成人，2021.12(0.5)</t>
  </si>
  <si>
    <t>王英杰</t>
  </si>
  <si>
    <t>三好研究生</t>
  </si>
  <si>
    <t>韦子晗</t>
  </si>
  <si>
    <t>党支书 上学期B 下学期A; 寝室长</t>
  </si>
  <si>
    <t>校级优秀团员；校级三好研究生；校级优秀学生干部；通报表扬两次</t>
  </si>
  <si>
    <t>周坤</t>
  </si>
  <si>
    <t xml:space="preserve">党支书：B
</t>
  </si>
  <si>
    <t>《A Hybrid Storage Scheme for Improving the Scalability of Bitcoin Network Based on IPFS》，ICC（CCF C会）
《A Novel Storage Scheme for Improving the Scalability of Bitcoin Network Based on IPFS》，TNSM（CCF C刊）</t>
  </si>
  <si>
    <t>钱宇彤</t>
  </si>
  <si>
    <t>电子信息2001</t>
  </si>
  <si>
    <t>1.王万良；钱宇彤；尤文波；屠杭垚；陈嘉诚；潘杰；赵燕伟；一种基于深度学习的双臂协作抓取方法，发明专利，公开时间：2021.12.10；2.王万良；钱宇彤；屠杭垚；吴菲；陈嘉诚；沈豪鑫；一种结合大气散射模型的生成对抗网络去雾方法和系统，公开时间：2021.11.30</t>
  </si>
  <si>
    <t>汪梦婷</t>
  </si>
  <si>
    <t>电子信息2003</t>
  </si>
  <si>
    <t>基于图理论的子宫肌电信号（EHG）分析系统，一作，公开</t>
  </si>
  <si>
    <t xml:space="preserve">Network theory based EHG signal analysis and its application in preterm prediction（CCF c类期刊，录用时间：2022.1.1，第二作者，导师一作）
</t>
  </si>
  <si>
    <t>周伟跃</t>
  </si>
  <si>
    <t>研究生图形党支部等级考核A</t>
  </si>
  <si>
    <t>陈修齐</t>
  </si>
  <si>
    <t>1.基于深度相机的车辆VIN码检测采集方法, 校第三十三届“运河杯”,三等奖, 第二完成人, 2021.12; (0.8分)2.静止车辆外廓尺寸测量系统，校第三十三届“运河杯”,三等奖, 第四完成人, 2021.12; (0.5分)</t>
  </si>
  <si>
    <t>韩天星</t>
  </si>
  <si>
    <t>电子信息2005</t>
  </si>
  <si>
    <t>院级优秀团员（1）；青年大学习（0.5）</t>
  </si>
  <si>
    <t>专利：一种基于关联关系和视频交互的在线课程辍学预测方法</t>
  </si>
  <si>
    <t>院乒乓球赛（0.1）</t>
  </si>
  <si>
    <t>董悦</t>
  </si>
  <si>
    <t>党支部书记 考核等级A；党支部书记 考核等级B</t>
  </si>
  <si>
    <t>“华为杯”第十八届中国研究生数学建模竞赛，三等奖，第一完成人，2021.12</t>
  </si>
  <si>
    <t>石康健</t>
  </si>
  <si>
    <t>1. Deep Guided Context-aware Network for Anomaly Detection in Musculoskeletal Radiographs, 已录用，录用时间：2022-5-18，第一作者（CCF C类会议）；（6分）2. Deep Clustering Network with Angular Metric Learning in Navigation，已录用，录用时间：2022-4-24，第一作者（EI会议）；（1分）。</t>
  </si>
  <si>
    <t>季展豪</t>
  </si>
  <si>
    <t>三好研究生(2)；青年大学习(0.5)；</t>
  </si>
  <si>
    <t>“一种基于时空交互神经网络的车辆轨迹跟踪方法”（4）；“一种基于SUMO仿真的车辆疏散方案生成与可视化方法”（4）</t>
  </si>
  <si>
    <t>朱鹏飞</t>
  </si>
  <si>
    <t>优秀研究生干部、院级优秀团干、</t>
  </si>
  <si>
    <t>朱鹏飞、王晓航、郭东岩；一种基于记忆网络的图像异常检测方法、公开时间2022-08-09，CN114882007A</t>
  </si>
  <si>
    <t xml:space="preserve"> 院研究生篮球赛;院级;亚军;(0.35分)</t>
  </si>
  <si>
    <t>祝俊毅</t>
  </si>
  <si>
    <t>一种视觉训练的推荐方法. 浙江省：CN114783563A，发明专利，受理时间：2022-07-22.（4分）</t>
  </si>
  <si>
    <t>A Collaborative Graph Convolutional Networks and Learning Styles Model For Courses Recommendation.International Conference on Collaborative Computing: Networking, Applications and Worksharing, 2022 .已录用, 录用时间：2022-07-16, 第一作者(CCF-C会议) 6分</t>
  </si>
  <si>
    <t>杨宇剑</t>
  </si>
  <si>
    <t>寝室长考核A</t>
  </si>
  <si>
    <t>校优秀研究生干部</t>
  </si>
  <si>
    <t>刘雅婷</t>
  </si>
  <si>
    <t>院级优秀团干（1分），学习强国学习之星（0.5分）</t>
  </si>
  <si>
    <t>一种基于切片融合的行人重识别方法及装置</t>
  </si>
  <si>
    <t>基于生成对抗网络的跨模态行人重识别方法研究</t>
  </si>
  <si>
    <t>王凯栋</t>
  </si>
  <si>
    <t>李琴</t>
  </si>
  <si>
    <t>多点式生物质水质监测系统、基于半监督的目标检测标注系统</t>
  </si>
  <si>
    <t>一种利用嗅觉信号增强的视觉感知式水质预警系统及方法</t>
  </si>
  <si>
    <t>陈德胜</t>
  </si>
  <si>
    <t>1.曹斌；陈德胜；李甜甜等；一种基于强化学习的服务任务调度方法,发明专利,授权时间：2022-05-27;(4)</t>
  </si>
  <si>
    <t>缪娉婷</t>
  </si>
  <si>
    <t>院乒乓球大赛</t>
  </si>
  <si>
    <t>黄志强</t>
  </si>
  <si>
    <t xml:space="preserve">1.孔祥杰；黄志强；沈国江；刘志；基于用户个性化生活模式的POI推荐方法，发明专利，公开时间2022.02.18； 2.孔祥杰；黄志强；沈国江；刘志；基于模式挖掘的城市过度旅游区域识别方法，发明专利，公开时间2022.07.12 </t>
  </si>
  <si>
    <t>陈波</t>
  </si>
  <si>
    <t>一种基于UHF RFID射频干扰的数据传输系统</t>
  </si>
  <si>
    <t>潘涵彧</t>
  </si>
  <si>
    <t xml:space="preserve">	潘涵彧; 毛家发; 王雯卿; 徐清宇; 许金山；一种基于观测高度改变的目标深度测量方法，发明专利，授权时间：2022-07-22；</t>
  </si>
  <si>
    <t>丁小飞</t>
  </si>
  <si>
    <t>陈朋，丁小飞，党源杰，俞天纬，宦若虹，梁荣华；一种基于昇腾处理器的边端监控视频结构化存储方法，受理时间2022-4</t>
  </si>
  <si>
    <t>1.第七届中国国际“互联网+”大学生创新创业大赛：《基于昇腾全栈AI软硬件平台技术，探索有具体落地场景的技术应用创意作品》全国银奖、第三完成人</t>
  </si>
  <si>
    <t>任威</t>
  </si>
  <si>
    <t>2020/2021第二学期优秀助教</t>
  </si>
  <si>
    <t>一种基于改进型YOLOV5算法的飞机多目标跟踪方法,发明专利公开,公开时间:2022-5-24</t>
  </si>
  <si>
    <t>许鹏程</t>
  </si>
  <si>
    <t>校级优秀研究生助教</t>
  </si>
  <si>
    <t>一种多用户边缘智能场景下的神经网络分割及卸载方法 公开时间：2022/07/12</t>
  </si>
  <si>
    <t>黄辰平</t>
  </si>
  <si>
    <t>宿舍长</t>
  </si>
  <si>
    <t>1. 论文 Learning Dialogue Policy Efficiently Through Dyna Proximal Policy Optimization；会议 International Conference on Collaborative Computing: Networking, Applications and Worksharing；已录用，录用时间 2022-07-16，第一作者，CCF C类会议（6分）</t>
  </si>
  <si>
    <t>周子函</t>
  </si>
  <si>
    <t>团副总支</t>
  </si>
  <si>
    <t>优秀研究生干部、院级优秀团干</t>
  </si>
  <si>
    <t>王本安</t>
  </si>
  <si>
    <t>程黄飞</t>
  </si>
  <si>
    <t>卢益强</t>
  </si>
  <si>
    <t>A novel graph neural networks approach for 3D product model retrieval- International Journal of Computer Integrated Manufacturing 录用时间：2022 年 8 月 8 日  第二作者（导师第一作者 ） SCI 三区 5.4 分</t>
  </si>
  <si>
    <t>优秀团员</t>
  </si>
  <si>
    <t>1.院新生杯篮球赛第一名 2.校新生杯篮球赛第二名</t>
  </si>
  <si>
    <t>金志昂</t>
  </si>
  <si>
    <t>党支部书记(半学期)B，组织委员(半学期)A</t>
  </si>
  <si>
    <t>校优秀研究生干部2，院级优秀团员1</t>
  </si>
  <si>
    <t>吕思睿</t>
  </si>
  <si>
    <t>班长   等级考核B</t>
  </si>
  <si>
    <t>唐光忍</t>
  </si>
  <si>
    <t>专利：基于知识图谱的国民经济行业分类方法和系统</t>
  </si>
  <si>
    <t>宋梦</t>
  </si>
  <si>
    <t>支部书记</t>
  </si>
  <si>
    <t>徐一帆</t>
  </si>
  <si>
    <t>面向非稳态场景的生命体征监测优化方法研究</t>
  </si>
  <si>
    <t>1.研究生乒乓球赛（0.1）
2.研究生摄影大赛（0.1）</t>
  </si>
  <si>
    <t>朱峰龙</t>
  </si>
  <si>
    <t>杨德志</t>
  </si>
  <si>
    <t>党支部宣传委员</t>
  </si>
  <si>
    <t>一种基于迁移学习的高分遥感影像语义边缘提取方法 发明专利公开 公开日：2022-03-22</t>
  </si>
  <si>
    <t>田野</t>
  </si>
  <si>
    <t>杨烨栋</t>
  </si>
  <si>
    <t>团副总支 等级考核A</t>
  </si>
  <si>
    <t>朱泽浩</t>
  </si>
  <si>
    <t>院级优秀团员；暑期社会实践校级优秀团队成员</t>
  </si>
  <si>
    <t>周栋利</t>
  </si>
  <si>
    <t>学习强国学习之星</t>
  </si>
  <si>
    <t>研究生乒乓球赛参与</t>
  </si>
  <si>
    <t>郦鹏飞</t>
  </si>
  <si>
    <t>一种基于动态交互图卷积的车辆轨迹预测方法</t>
  </si>
  <si>
    <t>陈启鹏</t>
  </si>
  <si>
    <t>一种分布式系统的APT检测方法</t>
  </si>
  <si>
    <t>王媛媛</t>
  </si>
  <si>
    <t>一种知识图谱辅助下的自动诊断对话系统</t>
  </si>
  <si>
    <t>1.基于医疗知识图谱的智能问诊系统,“运河杯”校级立项，第一完成人,2021.12（1分）2.基于Activiti工作流引擎的智能审批系统,“运河杯”校级立项，第二完成人,2021.12（0.8分）3.基于深度学习的机器人自主抓取办法,“运河杯”校级立项，第三完成人,2021.12（0.6分）4.一种基于GAN的文本图像生成办法,“运河杯”院级立项，第二完成人，2021.12,（0.4分）</t>
  </si>
  <si>
    <t>吴杰</t>
  </si>
  <si>
    <t xml:space="preserve">1.郑建炜;吴杰;楼柯辰;刘豪;李鹏飞;谷雨斌.一种基于注意力机制的递归推理图像修复方法, 发明专利, 公开时间：2021-11-12;  
</t>
  </si>
  <si>
    <t>校级2022年排球大院赛第四名（0.1）</t>
  </si>
  <si>
    <t>廉晓聪</t>
  </si>
  <si>
    <t>青年大学习优秀者</t>
  </si>
  <si>
    <t>一种基于概率感知的持续目标覆盖算法，传感技术学报，已录用，录用时间：2022.4.7，第二作者（导师第一作者，其他A类）; (1.8分）</t>
  </si>
  <si>
    <t>张晓青</t>
  </si>
  <si>
    <t>寝室长 C评分</t>
  </si>
  <si>
    <t>一种面向移动端实例级图像检索方法及装置</t>
  </si>
  <si>
    <t>潘宏</t>
  </si>
  <si>
    <t>一种基于特征金字塔的圣女果检测识别方法,二作,公开时间：2022-07-29</t>
  </si>
  <si>
    <t>张铭传</t>
  </si>
  <si>
    <t>张铭传; 陈伟杰; 邵元海; 郑增荣; 张军；基于分水岭机制的自适应斜坡单元提取方法，公开，2022-06-03</t>
  </si>
  <si>
    <t>庞巧玲</t>
  </si>
  <si>
    <t xml:space="preserve">王海霞；庞巧玲；李小静；张怡龙；陈朋；梁荣华；一种多视角三维指纹粗配准方法, 发明专利, 受理时间：2022-02-25 </t>
  </si>
  <si>
    <t>张泽涵</t>
  </si>
  <si>
    <t>管秋 ；张泽涵 ；杨志强 ；李志成 ；楼海燕 ；胡海根 ；周乾伟 ；徐新黎 ；姜娓娓；一种基于多尺度注意力网络的脑血管图像分割方法；公开时间：2022-07-08</t>
  </si>
  <si>
    <t>王影影</t>
  </si>
  <si>
    <t xml:space="preserve">王海霞；王影影；张怡龙；梁荣华；陈朋；一种基于多输入卷积神经网络的高分辨率掌纹识别的方法, 发明专利, 受理时间：2022-02-25 </t>
  </si>
  <si>
    <t>谢阳青</t>
  </si>
  <si>
    <t>程宏兵；谢阳青；刘半藤；王柯；张旭东；吕晓雯；一种基于LSTM的双阶段分解风向预测方法，发明专利，公开时间2022.07.26</t>
  </si>
  <si>
    <t>马栋</t>
  </si>
  <si>
    <t>一种基于注意力机制的多模态特征融合的MRI脑瘤图像分割方法. 二作（导师一作）. 公开时间：2022/07/22. CN114782350A</t>
  </si>
  <si>
    <t>上官之博</t>
  </si>
  <si>
    <t>基于双重注意力和多尺度特征的 CNN 医学 CT 图像去噪方法. 二作（导师一作）. 公开时间：2022/03/22. CN114219719A</t>
  </si>
  <si>
    <t>程钦男</t>
  </si>
  <si>
    <t>一种服务流程抽取方法</t>
  </si>
  <si>
    <t>陶晨伟</t>
  </si>
  <si>
    <t>张榜泽</t>
  </si>
  <si>
    <t>一种基于轻量级孪生网络的医学图像分割方法及装置 申请(专利)号：CN202110968957.5 申请公布号：CN113706546A</t>
  </si>
  <si>
    <t>朱成芳</t>
  </si>
  <si>
    <t>基于重构差异的OCT指纹切面图像真伪检测方法</t>
  </si>
  <si>
    <t>张馨戈</t>
  </si>
  <si>
    <t>《一种基于GAN的文本生成图像的方法》运河杯结题第一完成人《《基于深度学习的机器人自主抓取办法》》运河杯结题第四完成人《基于医疗知识图谱的智能问诊系统》运河杯结题第四完成人《基于Activiti工作流引擎的智能审批系统》运河杯结题第二完成人</t>
  </si>
  <si>
    <t>吕政凯</t>
  </si>
  <si>
    <t>金琳筱</t>
  </si>
  <si>
    <t>支部宣传委员</t>
  </si>
  <si>
    <t>院新生杯篮球赛第一名；院新生乒乓球比赛参与</t>
  </si>
  <si>
    <t>周德明</t>
  </si>
  <si>
    <t>党支部组织委员</t>
  </si>
  <si>
    <t>孙甜甜</t>
  </si>
  <si>
    <t>研究生网络第一党支部组织委员</t>
  </si>
  <si>
    <t>1.“双百双进”暑期社会实践优秀团队（成员） 1分；2.研究生暑期社会实践优秀团队（成员） 1分；</t>
  </si>
  <si>
    <t>陈慧珍</t>
  </si>
  <si>
    <t>院新生杯篮球赛第一名（没有材料证明）</t>
  </si>
  <si>
    <t>李梦依</t>
  </si>
  <si>
    <t>王艺霖</t>
  </si>
  <si>
    <t>鲍铭钰</t>
  </si>
  <si>
    <t>院研究生乒乓球联赛;院级;参与奖(0.1)</t>
  </si>
  <si>
    <t>沈艳</t>
  </si>
  <si>
    <t>高栋亮</t>
  </si>
  <si>
    <t>校内通报表扬</t>
  </si>
  <si>
    <t>1、校研究生篮球赛第二名（0.5）2、院篮球赛（0.25）</t>
  </si>
  <si>
    <t>梁勇杰</t>
  </si>
  <si>
    <t>青年大学习(0.5)</t>
  </si>
  <si>
    <t>方振宇</t>
  </si>
  <si>
    <t>SF-DPN：A dual path network for authenticity detection of the Signed Fingermark on legal documents  已录用 录用时间 2022-02-25 ICCAI（EI检索）</t>
  </si>
  <si>
    <t>刘娜利</t>
  </si>
  <si>
    <t>1.Traffic Flow Imputation Based on Multi-Perspective Spatiotemporal Generative Adversarial Networks，The 12th International Conference on Electronics, Communications and Networks (CECNet2022)会议，已录用，录用时间：2022-8-5，第二作者（导师第一作者，EI检索）；（0.9分）</t>
  </si>
  <si>
    <t>院新生杯篮球赛第二名</t>
  </si>
  <si>
    <t xml:space="preserve">吴卓林 </t>
  </si>
  <si>
    <t>1. Anomaly detection in multi-class time series，MCTE，已录用，录用时间：2021-11-30，第二作者（导师第一作者，EI会议）</t>
  </si>
  <si>
    <t>王晓航</t>
  </si>
  <si>
    <t>1.院研究生篮球赛;院级;亚军;(0.5分)；2.校研究生篮球赛;校级;亚军;(0.5)</t>
  </si>
  <si>
    <t>钱天仕</t>
  </si>
  <si>
    <t>1.院新生篮球赛团体冠军及队长（1分）</t>
  </si>
  <si>
    <t>徐晨</t>
  </si>
  <si>
    <t>马天乐</t>
  </si>
  <si>
    <t>黄泽真</t>
  </si>
  <si>
    <t>基于深度学习的二维码图像快速定位模型</t>
  </si>
  <si>
    <t>黄可妤</t>
  </si>
  <si>
    <t>支委</t>
  </si>
  <si>
    <t>王育涵</t>
  </si>
  <si>
    <t>沈悦</t>
  </si>
  <si>
    <t>暑期社会实践校级优秀团队成员</t>
  </si>
  <si>
    <t>卢奇</t>
  </si>
  <si>
    <t>王伟强</t>
  </si>
  <si>
    <t>何治宇</t>
  </si>
  <si>
    <t>何功勋</t>
  </si>
  <si>
    <t>胡信</t>
  </si>
  <si>
    <t>王世翔</t>
  </si>
  <si>
    <t>刘宇</t>
  </si>
  <si>
    <t>姜国栋</t>
  </si>
  <si>
    <t>刘体勇</t>
  </si>
  <si>
    <t>方思琦</t>
  </si>
  <si>
    <t>潘卓阳</t>
  </si>
  <si>
    <t>高林</t>
  </si>
  <si>
    <t>新生篮球赛亚军</t>
  </si>
  <si>
    <t>李锦熙</t>
  </si>
  <si>
    <t>院研究生篮球赛,参与，0.1分</t>
  </si>
  <si>
    <t>汪悟真</t>
  </si>
  <si>
    <t>米书林</t>
  </si>
  <si>
    <t>沈学涛</t>
  </si>
  <si>
    <t>刘景宣</t>
  </si>
  <si>
    <t>叶高坤</t>
  </si>
  <si>
    <t>宗泽永</t>
  </si>
  <si>
    <t>方鑫鑫</t>
  </si>
  <si>
    <t>院新生杯篮球赛第一名 （没有材料证明）</t>
  </si>
  <si>
    <t>应铎</t>
  </si>
  <si>
    <t>杨敏慧</t>
  </si>
  <si>
    <t>胡家玺</t>
  </si>
  <si>
    <t>关俊辉</t>
  </si>
  <si>
    <t>谭永钦</t>
  </si>
  <si>
    <t>周文</t>
  </si>
  <si>
    <t>周王益</t>
  </si>
  <si>
    <t>马进文</t>
  </si>
  <si>
    <t>陶俊</t>
  </si>
  <si>
    <t>石金元</t>
  </si>
  <si>
    <t>张雷</t>
  </si>
  <si>
    <t>陈森杨</t>
  </si>
  <si>
    <t>罗中粟</t>
  </si>
  <si>
    <t>孙力</t>
  </si>
  <si>
    <t>潘澄</t>
  </si>
  <si>
    <t>院内新生篮球赛冠军</t>
  </si>
  <si>
    <t>陈立康</t>
  </si>
  <si>
    <t>一种基于对比聚类自学习的道路抛洒物检测方法（缺证明）</t>
  </si>
  <si>
    <t>翁烨涛</t>
  </si>
  <si>
    <t>陶相艳</t>
  </si>
  <si>
    <t>李鹏飞</t>
  </si>
  <si>
    <t>高宇馨</t>
  </si>
  <si>
    <t>陈博文</t>
  </si>
  <si>
    <t>朱航锟</t>
  </si>
  <si>
    <t>李芋江</t>
  </si>
  <si>
    <t>杨啸天</t>
  </si>
  <si>
    <t>一种基于深度强化学习的群智感知激励机制方法</t>
  </si>
  <si>
    <t>吴俚达</t>
  </si>
  <si>
    <t>金文轩</t>
  </si>
  <si>
    <t>蒋杰克</t>
  </si>
  <si>
    <t>蔺中葳</t>
  </si>
  <si>
    <t>刘浅汐</t>
  </si>
  <si>
    <t>朱伟东</t>
  </si>
  <si>
    <t>刘玲</t>
  </si>
  <si>
    <t>优秀助教</t>
  </si>
  <si>
    <t>江灿</t>
  </si>
  <si>
    <t>李景秋</t>
  </si>
  <si>
    <t>陈家琪</t>
  </si>
  <si>
    <t>陈舒展</t>
  </si>
  <si>
    <t>周睿</t>
  </si>
  <si>
    <t>王如岑</t>
  </si>
  <si>
    <t>朱婉晨</t>
  </si>
  <si>
    <t>王家红</t>
  </si>
  <si>
    <t>翁杭立</t>
  </si>
  <si>
    <t>姬琦</t>
  </si>
  <si>
    <t>陆炎杰</t>
  </si>
  <si>
    <t>王丽萍；陆炎杰；王辉；叶铭滔；一种基于动量自适应和声搜索的影像组学特征选择方法；发明专利，公开时间：2022-5-13（没有附带审核材料）</t>
  </si>
  <si>
    <r>
      <t>1.</t>
    </r>
    <r>
      <rPr>
        <sz val="11"/>
        <rFont val="宋体"/>
        <family val="3"/>
        <charset val="134"/>
      </rPr>
      <t>一种基于文本聚类的社区居民事件识别方法及装置</t>
    </r>
  </si>
  <si>
    <r>
      <t>1.Mirror invariant convolutional neural networks for image classification</t>
    </r>
    <r>
      <rPr>
        <sz val="11"/>
        <rFont val="宋体"/>
        <family val="3"/>
        <charset val="134"/>
      </rPr>
      <t>，IET 已录用，录用时间：2022年2月4日，第二作者（导师第一作者，CCF-C类）：8.1分</t>
    </r>
  </si>
  <si>
    <r>
      <t>1.</t>
    </r>
    <r>
      <rPr>
        <sz val="11"/>
        <rFont val="宋体"/>
        <family val="3"/>
        <charset val="134"/>
      </rPr>
      <t>王英杰;高飞.车辆VIN码检测采集系统.授权时间：2022-6-29（1分）                                                                       2.王英杰;高飞.车辆VIN码图像智能打印系统.授权时间：2022-6-29（1分）</t>
    </r>
  </si>
  <si>
    <r>
      <t>1.</t>
    </r>
    <r>
      <rPr>
        <sz val="11"/>
        <rFont val="宋体"/>
        <family val="3"/>
        <charset val="134"/>
      </rPr>
      <t>基于深度相机的车辆VIN码检测采集方法, 校第三十三届“运河杯”,三等奖, 第一完成人, 2021.12; (1分)2.静止车辆外廓尺寸测量系统，校第三十三届“运河杯”,三等奖, 第二完成人, 2021.12; (0.8分)</t>
    </r>
  </si>
  <si>
    <r>
      <t>1.</t>
    </r>
    <r>
      <rPr>
        <sz val="11"/>
        <rFont val="宋体"/>
        <family val="3"/>
        <charset val="134"/>
      </rPr>
      <t>基于跨域特征相关性分析的图像转换方法，发明专利，公开时间：2021.10.1（4分）</t>
    </r>
  </si>
  <si>
    <r>
      <t>1.</t>
    </r>
    <r>
      <rPr>
        <sz val="11"/>
        <rFont val="宋体"/>
        <family val="3"/>
        <charset val="134"/>
      </rPr>
      <t>计算机学院2022年微党课大赛二等奖（0.5分）</t>
    </r>
  </si>
  <si>
    <r>
      <t>2021</t>
    </r>
    <r>
      <rPr>
        <sz val="11"/>
        <rFont val="宋体"/>
        <family val="3"/>
        <charset val="134"/>
      </rPr>
      <t>华为软件精英挑战赛（杭厦赛区）二等奖，第一完成人（3分）</t>
    </r>
  </si>
  <si>
    <t>一种基于空间位置引导的X光片桡骨远端骨折分类方法，发明专利公开，公开时间：2021-11-26（4分）</t>
  </si>
  <si>
    <r>
      <t>1.</t>
    </r>
    <r>
      <rPr>
        <sz val="11"/>
        <rFont val="宋体"/>
        <family val="3"/>
        <charset val="134"/>
      </rPr>
      <t xml:space="preserve">基于几何中心理论的深度神经网络冗余可靠性计算工具软件，软件申请，授权时间：2021-12-02 （1分）
</t>
    </r>
  </si>
  <si>
    <r>
      <t>1.</t>
    </r>
    <r>
      <rPr>
        <sz val="11"/>
        <rFont val="宋体"/>
        <family val="3"/>
        <charset val="134"/>
      </rPr>
      <t>一种深度神经网络冗余可靠性度量方法、介质及设备，专利公开，时间：2022-04-15</t>
    </r>
  </si>
  <si>
    <r>
      <t>1.</t>
    </r>
    <r>
      <rPr>
        <sz val="11"/>
        <rFont val="宋体"/>
        <family val="3"/>
        <charset val="134"/>
      </rPr>
      <t xml:space="preserve">面向文本分类的Mindspore算子及模型开发 校级三等奖，第三完成人（0.6分）
</t>
    </r>
  </si>
  <si>
    <r>
      <t>1.</t>
    </r>
    <r>
      <rPr>
        <sz val="11"/>
        <rFont val="宋体"/>
        <family val="3"/>
        <charset val="134"/>
      </rPr>
      <t>院研究生乒乓球赛参与（0.1分）2.Lol手游第十届全国高校联赛校级季军（0.5分）</t>
    </r>
  </si>
  <si>
    <r>
      <t>1.</t>
    </r>
    <r>
      <rPr>
        <sz val="11"/>
        <rFont val="宋体"/>
        <family val="3"/>
        <charset val="134"/>
      </rPr>
      <t>院新生篮球赛团体亚军（0.25分）</t>
    </r>
  </si>
  <si>
    <r>
      <rPr>
        <sz val="11"/>
        <rFont val="宋体"/>
        <family val="3"/>
        <charset val="134"/>
      </rPr>
      <t>基于强化学习的人员轮休调度方法，计算机集成制造系统，已录用，录用时间：2022-7-6，第二作者（导师第一作者，A类期刊）; (4.5分）</t>
    </r>
  </si>
  <si>
    <t>党支部组织委员 等级考核B</t>
  </si>
  <si>
    <r>
      <t>《</t>
    </r>
    <r>
      <rPr>
        <sz val="11"/>
        <rFont val="宋体"/>
        <family val="3"/>
        <charset val="134"/>
      </rPr>
      <t>Improving Abstractive Multi-document
Summarization with Predicate-Argument 
Structure Extraction》PRICA2022，CCF推荐C类会议，第一作者（6分）</t>
    </r>
  </si>
  <si>
    <r>
      <t>1.</t>
    </r>
    <r>
      <rPr>
        <sz val="11"/>
        <rFont val="宋体"/>
        <family val="3"/>
        <charset val="134"/>
      </rPr>
      <t>一种基于异构图的APT实时检测分析方法（导师外一作）</t>
    </r>
  </si>
  <si>
    <r>
      <t>1.</t>
    </r>
    <r>
      <rPr>
        <sz val="11"/>
        <rFont val="宋体"/>
        <family val="3"/>
        <charset val="134"/>
      </rPr>
      <t>院新生篮球赛团体冠军（0.5分）2.三校区研究生篮球赛院赛第二（0.5分）</t>
    </r>
  </si>
  <si>
    <t>A Robust and Flexible Geometry calibration Method for Phase Measuring Deflectometry (IEEE-CYBER 2022) 已录用 录用时间2022.7.27 EI会议</t>
  </si>
  <si>
    <r>
      <t>1.</t>
    </r>
    <r>
      <rPr>
        <sz val="11"/>
        <rFont val="宋体"/>
        <family val="3"/>
        <charset val="134"/>
      </rPr>
      <t>院新生篮球赛团体冠军（0.5分）</t>
    </r>
  </si>
  <si>
    <t>张艳</t>
  </si>
  <si>
    <t>计算机2002</t>
  </si>
  <si>
    <t>1.云边协同下的出租车载客点推荐系统，校级竞赛二等奖，获奖时间2022-05-02，第一完成人（2分）
2.面向立体交通态势的AR路径规划研究与应用，校级立项结题，结题时间2022-01-04，第一完成人（1分）</t>
  </si>
  <si>
    <t>1.Spatio-Temporal Digraph Convolutional Network Based Taxi Pick-Up Location Recommendation，已发表，发表于IEEE Transactions on Industrial Informatics，发表时间2022-06-10，SCI一区TOP期刊，第一作者（14分）</t>
  </si>
  <si>
    <t>金炜炜</t>
  </si>
  <si>
    <t>计算机2001</t>
  </si>
  <si>
    <t>魏胜</t>
  </si>
  <si>
    <t>软工2001</t>
  </si>
  <si>
    <t>1.A Multi-modal Multi-level Converged Attention Network for Hand Gesture Recognition with Hybrid sEMG and A-Mode Ultrasound Sensing，IEEE Transactions on Cybernetics，已录用，录用时间：2022.8.29，第一作者（SCI一区，CCF-B类）（14分）
2.A Novel Preprocessing Approach With Soft Voting For Hand Gesture Recognition with A-Mode Ultrasound Sensing，ICIRA2022，已录用，录用时间：2022.8.10，第一作者（EI会议）（1分）</t>
  </si>
  <si>
    <t>陈闻博</t>
  </si>
  <si>
    <t>研究生智能计算党支部组织委员</t>
  </si>
  <si>
    <t>顾慧</t>
  </si>
  <si>
    <t>研究生网络第二党支部纪检委员</t>
  </si>
  <si>
    <t>1、校级优秀助教
2、青年大学习通报表扬
3、校级示范团支部</t>
  </si>
  <si>
    <t>方睿鸽</t>
  </si>
  <si>
    <t>0+4 辅导员 考核A</t>
  </si>
  <si>
    <t>研究生担任兼职政治辅导员合格（3），2021年度平安建设和综合治理先进个人（2），2021年双百双进暑期社会实践校级重点团队（1）</t>
  </si>
  <si>
    <t>1.王万良；方睿鸽；赵昶辰（一种面向压缩视频的心率检测方法）发明公开：2022-08-09</t>
  </si>
  <si>
    <t>孙丰</t>
  </si>
  <si>
    <t>学硕2003</t>
  </si>
  <si>
    <t>一种基于雷达回拨图的降雨预测方法及装置</t>
  </si>
  <si>
    <t>李雅丽</t>
  </si>
  <si>
    <t>计研视觉第一党支部组织委员A级</t>
  </si>
  <si>
    <t>《一种基于元关系的课程推荐方法》专利公开</t>
  </si>
  <si>
    <t>“红歌嘹亮·献礼建党百年”大学生班歌大赛校级二等奖（集体项目）</t>
  </si>
  <si>
    <t>孟慧骁</t>
  </si>
  <si>
    <t>朱子昊</t>
  </si>
  <si>
    <t>1.Towards Better Pattern Enhancement in Temporal Evolving Set Visualization，ChinaVis2022（Journal of Visualization），已录用，录用时间：2022-6-20，第一作者（SCI四区期刊）; (6分）</t>
  </si>
  <si>
    <t>1.第三十二届校运动会100m蛙泳第三名（0.5分）2.第三十二届校运动会50m蛙泳第四名（0.2分）</t>
  </si>
  <si>
    <t>南润凯</t>
  </si>
  <si>
    <t>赵远方</t>
  </si>
  <si>
    <t>党支部支委，一学年</t>
  </si>
  <si>
    <t>院级优秀学生干部、本学期青年大学习完成率80%</t>
  </si>
  <si>
    <t>陈沁颖</t>
  </si>
  <si>
    <t>李小娟</t>
  </si>
  <si>
    <t>郑竟成</t>
  </si>
  <si>
    <t>计算机2003</t>
  </si>
  <si>
    <t>产思贤;郑竟成;吴炳辉;白琮;陶健;王红强. 一种基于深度学习的尿液有形成分检测方法及装置，发明专利，公开时间：2022-02-11（2分）</t>
  </si>
  <si>
    <t>Rotating object detection in remote-sensing environment, Soft Computing, 已录用，录用时间：2021-11-28 第二作者（导师一作 CCF C类期刊）</t>
  </si>
  <si>
    <t>朱传梦</t>
  </si>
  <si>
    <t>党支部书记+寝室长</t>
  </si>
  <si>
    <t>章强</t>
  </si>
  <si>
    <t>1.研究生图形党支部书记（半年，评级A，2.5分）2.研究生图形党支部书记（半年，评级B，2分）</t>
  </si>
  <si>
    <t>院优秀团员(1分)青年大学习（0.5）</t>
  </si>
  <si>
    <t>1.静止车辆外廓尺寸测量系统, 校第三十三届“运河杯”,三等奖, 第一完成人, 2021.12; (1分)2.基于深度相机的车辆VIN码检测采集方法，校第三十三届“运河杯”,三等奖, 第三完成人, 2021.12; (0.6分)</t>
  </si>
  <si>
    <t>钱滔</t>
  </si>
  <si>
    <t>李小静</t>
  </si>
  <si>
    <t>蔡天诚</t>
  </si>
  <si>
    <t>闫俊</t>
  </si>
  <si>
    <t>1，程珍， 闫俊； 涂宇淳； 雷艳静； 池凯凯， 夏明。一种基于放大转发和模拟网络编码策略的移动分子通信双向网络性能分析方法，发明专利，授权时间 2022-07-15</t>
  </si>
  <si>
    <t>李梦佳</t>
  </si>
  <si>
    <t>研究生数媒党支部宣传委员，一学期B，一学期C</t>
  </si>
  <si>
    <t>高铁奇</t>
  </si>
  <si>
    <t>徐金宇</t>
  </si>
  <si>
    <t>班长 等级考核A</t>
  </si>
  <si>
    <t>校级优秀团干、三好研究生、学习强国学习之星</t>
  </si>
  <si>
    <t>郑嘉弘</t>
  </si>
  <si>
    <t>通报表扬（2021/2022学年研究生青年大学习）</t>
  </si>
  <si>
    <t>1. 陆佳炜; 郑嘉弘; 赵伟; 马超治; 徐俊; 张元鸣; 肖刚. 基于主题模型聚类的Web API推荐方法，发明专利，授权时间：2022-07-15 （4分）2. 陆佳炜; 郑嘉弘; 赵伟; 李端倪; 徐俊; 程振波; 肖刚. 一种面向服务数据聚类的短文本优化主题模型方法，发明专利，公开时间：2021-09-07 （2分）3.陆佳炜; 郑嘉弘; 赵伟; 王小定; 朱昊天; 徐俊; 程振波. 基于代表词对的RESTful API文档主题分布提取方法，发明专利，公开时间：2021-09-10 （2分）</t>
  </si>
  <si>
    <t>王黎明</t>
  </si>
  <si>
    <t>支委 C</t>
  </si>
  <si>
    <t>院级优秀团员、三好研究生</t>
  </si>
  <si>
    <t>陈俊</t>
  </si>
  <si>
    <t>蒋程西</t>
  </si>
  <si>
    <t>1.“双百双进”暑期社会实践优秀团队 2. 研究生暑期社会实践优秀团队</t>
  </si>
  <si>
    <t>院篮球赛亚军</t>
  </si>
  <si>
    <t>童启宜</t>
  </si>
  <si>
    <t>校第三十三届 “运河杯”大学生课外学术科技作品竞赛二等奖（第四完成人）</t>
  </si>
  <si>
    <t>俞家豪</t>
  </si>
  <si>
    <t>学硕2020</t>
  </si>
  <si>
    <t>刘泽润</t>
  </si>
  <si>
    <t>组织委员</t>
  </si>
  <si>
    <t>乒乓球迎新赛单打;院级;第一名(0);乒乓球迎新赛混双;院级;第一名(0);乒乓球校锦赛单打;校级;第五名(2);乒乓球校锦赛团体;校级;第五名(1);</t>
  </si>
  <si>
    <t>陈冠州</t>
  </si>
  <si>
    <t>计科2003</t>
  </si>
  <si>
    <t>班长 考核等级B</t>
  </si>
  <si>
    <t>三好研究生；优秀研究生干部；</t>
  </si>
  <si>
    <t>周志雄</t>
  </si>
  <si>
    <t>杨葆祺</t>
  </si>
  <si>
    <t>院优秀团员(1分)通报表扬（2021/2022学年研究生青年大学习）</t>
  </si>
  <si>
    <t>院研究生篮球赛亚军（0.25），校研究生篮球赛亚军（0.5），篮球赛大院赛（0.1）</t>
  </si>
  <si>
    <t>颜灵强</t>
  </si>
  <si>
    <t>校级示范团支部</t>
  </si>
  <si>
    <t>卞纪新</t>
  </si>
  <si>
    <t>李艳艳</t>
  </si>
  <si>
    <t>1.大学生心理健康管理软件，授权2022-07</t>
  </si>
  <si>
    <t>建党百年大合唱校二等奖（0.5）</t>
  </si>
  <si>
    <t>谷雨斌</t>
  </si>
  <si>
    <t>1.Boosting Feature-Aware Network for Salient Object Detection，International Conference on Artificial Neural Networks，已录用，录用时间：2022-7-4，第二作者（导师第一作者，CCF C类会议）; (6*0.9=5.4分）</t>
  </si>
  <si>
    <t>童越</t>
  </si>
  <si>
    <t>党支部书记</t>
  </si>
  <si>
    <t>肖士易</t>
  </si>
  <si>
    <t>1.2022华为软件精英挑战赛杭厦赛区二等奖</t>
  </si>
  <si>
    <t>王宇翔</t>
  </si>
  <si>
    <t>1.2020/2021青年大学习优秀学习者(0.5)；2.2021/2022学年研究生青年大学习通报表扬(1)</t>
  </si>
  <si>
    <t>潘法昱</t>
  </si>
  <si>
    <t>CCF 分会主席</t>
  </si>
  <si>
    <t>徐梁彬</t>
  </si>
  <si>
    <t>郑安琪</t>
  </si>
  <si>
    <t>支委 考评C</t>
  </si>
  <si>
    <t>校级红歌大赛二等奖</t>
  </si>
  <si>
    <t>吴迪</t>
  </si>
  <si>
    <t>1.目标计划树合成软件，软件申请，授权时间2022-2-21 （1分）</t>
  </si>
  <si>
    <t>1.姚远；吴迪；刘一帆；宋程程；蔡琰；胡佳仪. 一种基于控制变量合成随机目标计划树的方法，发明专利，授权时间：2022-04-12（4分）</t>
  </si>
  <si>
    <t>龙杰</t>
  </si>
  <si>
    <t>院级优秀社会实践团队</t>
  </si>
  <si>
    <t>网球大院赛;校级;第三名(1.5);乒乓球迎新赛;院级;第三名(0.5)</t>
  </si>
  <si>
    <t>岑斯佳</t>
  </si>
  <si>
    <t>院研究生篮球赛亚军</t>
  </si>
  <si>
    <t>吴炳辉</t>
  </si>
  <si>
    <t>邢方森</t>
  </si>
  <si>
    <t>校服务外包创新大赛,校级一等</t>
  </si>
  <si>
    <t>王奥迪</t>
  </si>
  <si>
    <t>一种基于K-Means的无线供能通信网络数据
传输方法</t>
  </si>
  <si>
    <t>卢超杰</t>
  </si>
  <si>
    <t>徐婧婷</t>
  </si>
  <si>
    <t>计算机科学宇技术</t>
  </si>
  <si>
    <t>盛祎琛</t>
  </si>
  <si>
    <t>章耀锋</t>
  </si>
  <si>
    <t>1.静止车辆外廓尺寸测量系统, 校第三十三届“运河杯”,三等奖, 第六完成人, 2021.12; (0.5分)2.基于深度相机的车辆VIN码检测采集方法，校第三十三届“运河杯”,三等奖, 第五完成人, 2021.12; (0.5分)</t>
  </si>
  <si>
    <t>孟丹</t>
  </si>
  <si>
    <t>金嘉权</t>
  </si>
  <si>
    <t>寝室长考核C</t>
  </si>
  <si>
    <t>王思超</t>
  </si>
  <si>
    <t>石梦菠</t>
  </si>
  <si>
    <t>徐梦颖</t>
  </si>
  <si>
    <t>党支部支委C</t>
  </si>
  <si>
    <t>梅放</t>
  </si>
  <si>
    <t>邵明瀚</t>
  </si>
  <si>
    <t>金润辉</t>
  </si>
  <si>
    <t>胡星</t>
  </si>
  <si>
    <t>刘洋</t>
  </si>
  <si>
    <t>符杭杭</t>
  </si>
  <si>
    <t>杨博威</t>
  </si>
  <si>
    <t>胡恺</t>
  </si>
  <si>
    <t>胡慧珍</t>
  </si>
  <si>
    <t>潘律翰</t>
  </si>
  <si>
    <t>王珏成</t>
  </si>
  <si>
    <t>夏弘毅</t>
  </si>
  <si>
    <t>徐斌</t>
  </si>
  <si>
    <t>许珂</t>
  </si>
  <si>
    <t>钟琦</t>
  </si>
  <si>
    <t>张宇迪</t>
  </si>
  <si>
    <t>陈媛媛</t>
  </si>
  <si>
    <t>周文峰</t>
  </si>
  <si>
    <t>徐荣宝</t>
  </si>
  <si>
    <t>吴羽中</t>
  </si>
  <si>
    <t>刘豪</t>
  </si>
  <si>
    <t>吴延壮</t>
  </si>
  <si>
    <t>陈志杰</t>
  </si>
  <si>
    <t>葛伟豪</t>
  </si>
  <si>
    <t>蓝翔</t>
  </si>
  <si>
    <t>童佳慧</t>
  </si>
  <si>
    <t>王霖</t>
  </si>
  <si>
    <t>计科203</t>
  </si>
  <si>
    <t>左汪洋</t>
  </si>
  <si>
    <t>徐翼飞</t>
  </si>
  <si>
    <t>吴伟壮</t>
  </si>
  <si>
    <t>丁志强</t>
  </si>
  <si>
    <t>张炼</t>
  </si>
  <si>
    <t>赵颂</t>
  </si>
  <si>
    <t>叶逸飞</t>
  </si>
  <si>
    <t>任锦</t>
  </si>
  <si>
    <t>彭鑫</t>
  </si>
  <si>
    <t>庞宇超</t>
  </si>
  <si>
    <t>解乔林</t>
  </si>
  <si>
    <t>孙哲</t>
  </si>
  <si>
    <t>熊海涛</t>
  </si>
  <si>
    <t>计算机网络助教</t>
  </si>
  <si>
    <t>校研究生篮球赛</t>
  </si>
  <si>
    <t>叶铭滔</t>
  </si>
  <si>
    <t>1.SA-FGDEM: A Self-adaptive E-Learning Performance Prediction Model，已录用，录用时间：2022-8-23，第一作者（导师第二作者，CCF C类会议）; (6分）</t>
  </si>
  <si>
    <t>张梦辉</t>
  </si>
  <si>
    <t>1.Identifying Reliability-critical Primary Inputs of Combinational Circuits based on the Model of Gate-sensitive Attributes，TCAD，已录用，录用时间：2022．01.21，第二作者（导师第一作者，CCF-A）; (18分）</t>
  </si>
  <si>
    <t xml:space="preserve">1、 基于神经网络的无线供能边缘计算网络的任务卸载方法
2、 一种无线供能边缘计算网络的资源分配方法
</t>
  </si>
  <si>
    <t>看图识雨-基于雷达回波图的降雨短时预测关机技术研究与实现</t>
  </si>
  <si>
    <t>1.田贤忠;孟慧骁;李燕君;许鹏程.一种绿色边缘计算系统中联合卸载决策与资源分配优化方法, 发明专利, 公开时间：2021-12-31;  (2分)</t>
  </si>
  <si>
    <t>党支部支委(下学期) 考核等级B</t>
  </si>
  <si>
    <t>1.Global Localization of Point Cloud Based on Segmentation and Learning-Based Descriptor, IEEE SMC 2022, 已录用，录用时间：2022-7-6，第一作者（C类会议）; (6分）</t>
  </si>
  <si>
    <t>CCF B类会议 第一作者(DCC) Learning Tucker Compression for Deep CNN</t>
  </si>
  <si>
    <t>1. 院研究生篮球赛;院级;一等奖;(0.5分)
2.院研究生乒乓球联赛;院级;参与奖;(0.1分)</t>
  </si>
  <si>
    <t>1.Virtual climbing: An immersive upslope walking system using passive haptics，Virtual Reality &amp; Intelligent Hardware，已发表， 发表时间：2021.12，第一作者（EI期刊）; (2分）</t>
  </si>
  <si>
    <t>1.一种基于语义边缘的后分类建筑物变化检测方法 录用时间：2022-2-18，第二发明者（导师第一）</t>
  </si>
  <si>
    <t>1、一种基于语义机器学习的行业分类方法及系统 2、一种基于语义理解模型的行业经济活动分类方法及系统</t>
  </si>
  <si>
    <r>
      <rPr>
        <sz val="11"/>
        <color indexed="8"/>
        <rFont val="宋体"/>
        <family val="3"/>
        <charset val="134"/>
      </rPr>
      <t>院研究生新生杯篮球赛亚军（0）；院研究生校园摄影大赛二等奖（0）</t>
    </r>
  </si>
  <si>
    <r>
      <t>计算机2</t>
    </r>
    <r>
      <rPr>
        <sz val="11"/>
        <color indexed="8"/>
        <rFont val="宋体"/>
        <family val="3"/>
        <charset val="134"/>
      </rPr>
      <t>003</t>
    </r>
  </si>
  <si>
    <t>吴菲</t>
  </si>
  <si>
    <t>博2020</t>
  </si>
  <si>
    <t>邢伟伟</t>
  </si>
  <si>
    <t>张杉</t>
  </si>
  <si>
    <t>刘宇琦</t>
  </si>
  <si>
    <t>牛军翠</t>
  </si>
  <si>
    <t>马钢峰</t>
  </si>
  <si>
    <t>纪律委员</t>
  </si>
  <si>
    <t>程爱玲</t>
  </si>
  <si>
    <t>齐楚锋</t>
  </si>
  <si>
    <t>王云超</t>
  </si>
  <si>
    <t>宋琪杰</t>
  </si>
  <si>
    <t>俞天纬</t>
  </si>
  <si>
    <t>孟佳俊</t>
  </si>
  <si>
    <t>王嘉龄</t>
  </si>
  <si>
    <t>徐斌伟</t>
  </si>
  <si>
    <t>CFN:A coarse -to- fine network for eye fixation prediction</t>
  </si>
  <si>
    <t>屠杭垚</t>
  </si>
  <si>
    <t>“华为杯”中国研究生第十八届数学建模竞赛 二等奖 国家级第三完成人</t>
  </si>
  <si>
    <t>结合大气散射模型的生成对抗网络去雾算法 浙江大学学报（工学版）EI收录A类。Unpaired image-to-image translation with improved two-dimensional feature multimedia tools and applications CCF推荐C类期刊</t>
  </si>
  <si>
    <t>徐宏辉</t>
  </si>
  <si>
    <t>王辉</t>
  </si>
  <si>
    <t>院研究生篮球赛参与奖（0.05）、院乒乓球比赛参与奖（0.1）</t>
  </si>
  <si>
    <t>1.网络零售平台异常商品（价格、销量）识别
第十三届服务外包创新应用大赛国家级二等奖/3.6
2.“脱虚向实”——金融科技对浙江省实体经济发展的定量研究
校第三十三届“运河杯”大学生课外学术科技作品竞赛校级三等奖/0.6
2.颜值韧性视角下的浙江省特色小镇发展质量研究
校第三十三届“运河杯”大学生课外学术科技作品竞赛校级三等奖/0.6</t>
  </si>
  <si>
    <t>基于多通道渐进式生成网络的胰岛肿瘤图像增广系统</t>
  </si>
  <si>
    <t>《Traffic Scene Perception Based on Joint Object Detection
and Semantic Segmentation》Neural Processing Letters（CCF c类期刊，录用时间：2022.6.4，第二作者，导师一作）</t>
  </si>
  <si>
    <t>暑期社会实践院级一等奖、校级优秀研究生干部</t>
  </si>
  <si>
    <t>班歌大赛通报表扬（0.5）；“双百双进”暑期社会实践优秀团队；研究生暑期社会实践
优秀团队 负责人（2.0）</t>
  </si>
  <si>
    <t>微党课大赛二等奖0.25 班歌大赛0.5</t>
  </si>
  <si>
    <t>优秀学生干部、暑期社会实践院级一等奖、华为智能基座</t>
  </si>
  <si>
    <t>智能基座优秀学生</t>
  </si>
  <si>
    <t>1、高飞；陈修齐；卢书芳；翁立波；张元鸣；陆佳炜.一种基于坐标变换的区域面积计算方法，发明专利，授权时间：2022-04-26；(4分) 去年已加过公开分 2、高飞；陈修齐；卢书芳；翁立波.一种注意力集中程度计算方法，发明专利，公开时间：2022-04-12；(4分)</t>
  </si>
  <si>
    <t>1.基于Activiti工作流引擎的智能审批系统,“运河杯”校级立项，第一完成人,2021.12（1分）2.基于深度学习的机器人自主抓取办法,“运河杯”校级立项，第二完成人,2021.12（0.8分）3.基于医疗知识图谱的智能问诊系统,“运河杯”校级立项，第三完成人,2021.12（0.6分）4.一种基于GAN的文本图像生成办法,“运河杯”院级立项，第三完成人，2021.12,（0.3分）</t>
  </si>
  <si>
    <t>校级三好研究生</t>
  </si>
  <si>
    <t>林铭豪</t>
  </si>
  <si>
    <t>”双百双进“暑期社会实践优秀团队（1）；研究生暑期社会实践优秀团队（1）；优秀团员（1）</t>
  </si>
  <si>
    <t>浙江工业大学第五届 最美实验室A215 校级2*0.5=1分</t>
  </si>
  <si>
    <t>青年大学习通报表扬 学习强国</t>
  </si>
  <si>
    <t>校级优秀团员，青年大学习通报表扬</t>
  </si>
  <si>
    <t>基于多特征混合字典和概率预测的人脸识别方法.二作（导师一作）.公开时间：2022/08/05.	CN202210502662.3</t>
  </si>
  <si>
    <t>基于身高体重数据的三维人体重建方法</t>
  </si>
  <si>
    <t>一种基于双塔模型的知识图谱用户偏好实体召回方法</t>
  </si>
  <si>
    <t>一种基于超分辨率的高速公路行人检测方法</t>
  </si>
  <si>
    <t>”双百双进“暑期社会实践优秀团队（1）；研究生暑期社会实践优秀团队（1）</t>
  </si>
  <si>
    <t>学习强国</t>
  </si>
  <si>
    <t>1.一种基于边缘概率的口腔CBCT超像素生成方法(4分) 2.一种面向医学图像超像素灰度纹理采样特征的图注意力网络分割方法(4分)</t>
  </si>
  <si>
    <t>2021年 "运河杯"大学生课外学术科技基金</t>
  </si>
  <si>
    <r>
      <t>1.</t>
    </r>
    <r>
      <rPr>
        <sz val="11"/>
        <rFont val="宋体"/>
        <family val="3"/>
        <charset val="134"/>
      </rPr>
      <t>高飞;王英杰;卢书芳;翁立波;张元鸣;陆佳炜.一种车辆VIN码检测采集系统及其采集方法,发明专利,授权时间:2022-08-05;(4分) 去年已加过公开分                 1.高飞;王英杰;卢书芳;翁立波.一种基于深度相机的目标文本点云图像识别矫正方法,发明专利,公开时间:2022-03-01;(4分)</t>
    </r>
  </si>
  <si>
    <r>
      <t>1.</t>
    </r>
    <r>
      <rPr>
        <sz val="11"/>
        <rFont val="宋体"/>
        <family val="3"/>
        <charset val="134"/>
      </rPr>
      <t>张元鸣；周伟跃；肖刚；陆佳炜；程振波.一种基于修剪图谱聚类的学术团队划分方法，发明专利，授权时间：2022年06月17日(4分) 去年已加过公开分</t>
    </r>
  </si>
  <si>
    <t>通报表扬（学习强国）</t>
  </si>
  <si>
    <t>1.三维路网下交通拥堵识别方法，发明专利，授权，授权时间2022-07-05，二作（导师第一）（2分）去年已加过公开分
2.云边协同下基于时空有向图卷积网络的出租车载客点推荐方法，发明专利，公开，公开时间2022-02-18，二作（导师第一）（2分）</t>
  </si>
  <si>
    <t>1.Deep reinforcement learning based scheduling for minimizing age of informa，CC，已录用，录用时间：2022．04，第一作者（CCF-C，sci 3区）(9分）；2.Age of Information Minimization in Wireless Powered NOMA Communication Networks，HPSR，已录用，录用时间：2022.07，第一作者(EI会议)；(1分)</t>
  </si>
  <si>
    <t>校级示范团支部 学习强国之星+0.5分</t>
  </si>
  <si>
    <t>2022年辅导员素质能力大赛笔试校级一等奖（2）；浙江工业大学第三十二届运动会排舞比赛校级二等奖（1）；</t>
  </si>
  <si>
    <t>1.东3-318寝室长</t>
  </si>
  <si>
    <t>院级优秀团员（1）、“红歌嘹亮·献礼建党百年”通报表扬（0.5）、青年大学习</t>
  </si>
  <si>
    <t>《Meta-relationship for course recommendation in MOOCs》发表于Multimedia Systems，CCF推荐C类期刊（导师第一，学生第二）（8.1）</t>
  </si>
  <si>
    <t>王涌;赵远方;潘宏;周王益.基于成像模型和强化学习的水下图像增强方法, 发明专利, 公开时间：2022-02-11;  (2分)</t>
  </si>
  <si>
    <t>《An Improved Reinforcement Learning Method for Underwater Image Enhancement》，2020 IEEE CSCWD，已录用，录用时间：2022-6-4，第二作者（导师第一作者，C类会议）; (5.4分）</t>
  </si>
  <si>
    <t>院优秀团员(1分)青年大学习（0.5）学习强国之星</t>
  </si>
  <si>
    <t>1.高飞;章强;葛一粟;卢书芳;翁立波.,发明专利（一种基于电机和激光雷达的车辆轴距），授权时间：2022-06-17（2分）去年已加过公开分</t>
  </si>
  <si>
    <t>Measuring vehicle profile size: lidar-based system and K-frame-based methodology，SENSORS，已录用，录用时间：2021-9-8，第一作者（SCI三区）（6）</t>
  </si>
  <si>
    <t>BTM-VN：一种面向服务聚类的短文本优化主题模型（EI A类）</t>
  </si>
  <si>
    <t>An Adaptive Convolution Auto-encoder based on Spiking neurous，ICONIP（CCF-C会议），已录用，第一作者</t>
  </si>
  <si>
    <t>1．“计忆薪火”走进新四军暑期社会实践在2021年浙江工业大学“双百双进”中评为优秀团队；2．“计忆薪火”走进新四军暑期社会实践在2021年浙江工业大学“红色锤炼”主题实践活动中被评为最佳寻访故事 智能基座优秀学生+0.5</t>
  </si>
  <si>
    <t>Two-stream Adaptive Weight Convolutional Neural Network based on Spatial Attention for Human Action Recognition，EI会议，第一作者（1）</t>
  </si>
  <si>
    <t>Joint Optimizations of Relays Locations and Decision Threshold for Multi-Hop Diffusive Mobile Molecular Communication With Drift 第二作者（一作导师）IEEE Transactions on NanoBioscience ，SCI三区，已录用，录用时间：2022.7.15</t>
  </si>
  <si>
    <t>An efficient coding-based grayscale image automatic colorization method combined with attention mechanism，IET Image Processing，SCI三区，导师一作，学生二作（8.1）</t>
  </si>
  <si>
    <t>院级优秀团员/三好研究生/青年大学习通报表扬/学习强国学习之星</t>
  </si>
  <si>
    <t>智能基座优秀学生+0.5</t>
  </si>
  <si>
    <t>TXSLAM: A Monocular Semantic SLAM Tightly Coupled with Planar Text Features，CSCWD，CCF-C会议，第一作者（6）</t>
  </si>
  <si>
    <t>Matting by Classification,SMC（CCF-C会议），一作（6）</t>
  </si>
  <si>
    <t>Dynamic Multi-View Coupled Graph Convolution Network for Urban Travel Demand Forecasting ，Electronics（SCI四区），导师一作学生二作（5.4）</t>
  </si>
  <si>
    <t>一种基于图神经网络的知识图谱社区划分方法</t>
  </si>
  <si>
    <t>1.李艳艳; 毛家发; 郎嘉瑾; 潘涵彧 (一种基于单目相机的目标深度和高度测量方法及装置)发明公开：2021-11-02</t>
  </si>
  <si>
    <t>校级优秀团支部、院级通报表扬、三好研究生</t>
  </si>
  <si>
    <t>《Highlight Detection and Removal Method based on Bifurcated-CNN》，EI会议，学生二作（0.9）</t>
  </si>
  <si>
    <t>1.毛科技；王宇翔；金润辉；徐金宇；赵小敏（一种DICOM文件信息读取及图像格式转换方法）发明公开：2021-2-12（不在时间内）</t>
  </si>
  <si>
    <t>《一种基于双分支神经判别降维的半监督图像分割方法》</t>
  </si>
  <si>
    <t>1.朱李楠 ;徐翼飞;许敏皓;朱柘潮;孔祥杰. 一种基于信息抽取和多属性决策的房地产客户画像方法和系统, 发明专利, 公开时间：2022-03-21;  (2分)</t>
  </si>
  <si>
    <t>1.Adaptive navigation assistance based on eye movement features in virtual reality，Virtual Reality &amp; Intelligent Hardware，已录用，录用时间：2022-7-20，第一作者（导师第二作者，EI检索）;(1.8分)</t>
  </si>
  <si>
    <t xml:space="preserve">1.DRL-Based Partial Offloading for Maximizing Sum Computation Rate of Wireless Powered Mobile Edge Computing Network,IEEE Transactions on Wireless Communications，已录用，录用时间：2022-7-13，第二作者，SCI一区
（导师第一作者，CCF B类期刊）
</t>
  </si>
  <si>
    <t>1.Dynamic Computation Offloading for Green Things-Edge-Cloud Computing with Local Caching,IPDPS，已录用，录用时间：2021-6-2，第二作者（导师第一作者，B类会议）; (10.8分）</t>
  </si>
  <si>
    <t>1.Throughput Guarantees for Multi-Cell Wireless Powered Communication Networks with Non-Orthogonal Multiple Access，IEEE Transactions on Vehicular Technologyl，已录用，录用时间：2022-07，SCI二区期刊，第二作者（导师第一作者，jcr一区）; (5.4分）</t>
  </si>
  <si>
    <t>1.基于无人机的雷达-视觉实时定位与建图系统，第三十三届浙江工业大学“运河杯”大学生课外学术科技作品竞赛校二等奖, 第二完成人, 2021.12; (0.8分)</t>
  </si>
  <si>
    <t>1.“运河杯”——基于多模态生成对抗网络的台风预测（校级二等奖，第三完成人，1.2分）
2.“运河杯”——基于深度学习的跨模态包裹重识别方法研究（校级立项，第三成人，0.6分）</t>
  </si>
  <si>
    <t xml:space="preserve">1.Building Change Detection Based on an Edge-Guided Convolutional Neural Network Combined with a Transformer，REMOTE SENSING，录用时间：2022-9-8，第二作者（导师第一作者，sci2区期刊）; (5.4分）
</t>
  </si>
  <si>
    <t>6 ChinaVis2022 中国可视化与可视分析大会数据可视化竞赛（1.2）</t>
  </si>
  <si>
    <t>1 院研究生摄影大赛二等奖（0.5）
2 院寝室风采大赛二等奖（0.5）
3 院篮球赛参与（0.1）
4 院乒乓球赛参与（0.1）
5 校十佳歌手参与（0.1）</t>
  </si>
  <si>
    <t>学习强国通报表扬</t>
  </si>
  <si>
    <t>Resource Allocation for Secure Transmission in Wireless Powered Communication Networks</t>
  </si>
  <si>
    <t>院优秀团干</t>
  </si>
  <si>
    <t>网络信息安全证书一级</t>
  </si>
  <si>
    <t>浙江工业大学乒乓球校锦赛团体第二名（队长）加 3 分浙江省十六届大学生运动会女子团体第六名 加 1 分浙江省十六届大学生运动会混合双打第五名 加 1 分计算机乒乓球研究生乒乓球赛女子单打冠军 加 0 分总计加 4</t>
  </si>
  <si>
    <t>一种热点区域人气指数监测系统</t>
  </si>
  <si>
    <t>1.王建国；杨书逸；孙翔.基于机器学习的PBT叠氮推进剂结构指纹可视化存储系统v1.0.授权时间：2022-2-28(1分)</t>
  </si>
  <si>
    <t>蓝桥杯大赛Java软件开发研究生组二等奖2分</t>
  </si>
  <si>
    <t>院级优秀团员；</t>
  </si>
  <si>
    <t xml:space="preserve"> 2、运河杯校级二等奖1.6</t>
  </si>
  <si>
    <t>1、院研究生篮球赛四强0.05</t>
  </si>
  <si>
    <t>1.院级优秀团员</t>
  </si>
  <si>
    <t>院研究生篮球赛参与奖（0.05）；寝室设计大赛校级二等奖（0.5）；省大学生运动会足球比赛第二名（1.5）；省大学生3V3篮球赛浙工大校区第一名（1.0）；省大学生3V3篮球赛浙工大校区第一名（2）</t>
  </si>
  <si>
    <t>1."体彩杯"湖州第十九届男子篮球联赛亚军（按院级比赛加分0.25）2.大院赛冠军(1)3.“硕士杯”男子篮球联赛亚军（0.5）4.计算机学院新生篮球赛参与（0.1）5.浙江省大学生3v3篮球冠军赛浙江工业大学赛区海选赛冠军（1）</t>
  </si>
  <si>
    <t>1.院新生篮球赛团体参与奖（0.1分）2.院十佳歌手参与奖0.1</t>
  </si>
  <si>
    <t xml:space="preserve">1.院级优秀团员 </t>
  </si>
  <si>
    <t>1、院级优秀团员。2、青年大学习通报表扬。</t>
  </si>
  <si>
    <t>米兰设计周-中国高校设计学科师生优秀作品展 浙江赛区 三等奖</t>
  </si>
  <si>
    <t>院篮球赛参与 0.05分</t>
  </si>
  <si>
    <t>院研究生篮球赛 院级参与 2021-10 0.05分</t>
  </si>
  <si>
    <t>1.第三届大学生创意节-创意新媒体艺术组 国家级 入围奖 2022-1 0.75分；2.米兰设计周-中国高校设计学科师生优秀作品展 浙江赛区 三等奖 2022-4 0.75分</t>
  </si>
  <si>
    <t>ChinaVis2022 中国可视化与可视分析大会数据可视化竞赛(1.6)</t>
  </si>
  <si>
    <t>1.院新生篮球赛团体季军（0.15分）2.院校园摄影大赛三等奖（0.3分）3.院研究生乒乓球比赛参与奖（0.1分)</t>
  </si>
  <si>
    <t>学习强国通报表扬0.5</t>
  </si>
  <si>
    <t>1.浙江工业大学第三十三届“运河杯”校三等奖（1分）</t>
  </si>
  <si>
    <t xml:space="preserve">1院研究生篮球赛 参与0.05  2院研究生乒乓球大赛参与 0.1 3寝室设计大赛 第三名 0.15 </t>
  </si>
  <si>
    <t>寝室长；学习强国通报表扬0.5</t>
  </si>
  <si>
    <t>学习强国通报表扬；青年大学习通报表扬</t>
  </si>
  <si>
    <t>2 院乒乓球赛</t>
  </si>
  <si>
    <t>教师资格证（0.5分）</t>
  </si>
  <si>
    <t>冯宇超</t>
    <phoneticPr fontId="10" type="noConversion"/>
  </si>
  <si>
    <t xml:space="preserve">1.一种基于线性跨时态交互的异源遥感建筑变化检测方法 发明专利；公开，2022-07-29；第2完成人
2.一种联合局部表征和全局建模的双时遥感变化检测方法 发明专利；公开，2022-07-29；第2完成人
</t>
    <phoneticPr fontId="10" type="noConversion"/>
  </si>
  <si>
    <t xml:space="preserve">1.ICIF-Net: Intra-Scale Cross-Interaction and Inter-Scale Feature Fusion Network for Bi-temporal Remote Sensing Images Change Detection； 第一作者；IEEE TRANSACTIONS ON GEOSCIENCE AND REMOTE SENSING; 中科院一区，CCF B类，Top期刊；2022.4.18
2.3D Octave and 2D Vanilla Mixed Convolutional Neural Network for Hyperspectral Image Classification With Limited Samples Remote Sensing；第一作者；JCR一区，中科院2区，Top期刊，2021.10.29
</t>
    <phoneticPr fontId="10" type="noConversion"/>
  </si>
  <si>
    <t>21级博士班</t>
    <phoneticPr fontId="10" type="noConversion"/>
  </si>
  <si>
    <t>学术之星</t>
    <phoneticPr fontId="2" type="noConversion"/>
  </si>
  <si>
    <t>学习强国学习之星（0.5分）助理辅导员3</t>
  </si>
  <si>
    <t>1.Pancreatic Image Augmentation Based on Local Region Texture Synthesis for Tumor Segmentation，ICANN2022，已录用，录用时间：2022.7.2，第一作者，CCF-C类会议; (6分）</t>
  </si>
  <si>
    <t>1.基于深度学习的机器人自主抓取方法，校级运河杯第一完成人（1）；2.基于医疗知识图谱的智能问诊系统，校级运河杯第三完成人；3.基于Activiti工作流引擎的只能审批系统，校级运河杯第四完成人；4.第十八届华为杯数学建模竞赛二等奖（3.2），第一完成人；5.一种基于GAN的文本生成图像的方法，院级运河杯第四完成人。</t>
  </si>
  <si>
    <t>Structuraland Temporal Learning for Dropout Prediction in MOOCs，已发表，发表于KSEM 2022，发表时间2022-7-19，CCF 推荐 C 类会议，第一作者</t>
  </si>
  <si>
    <t>一种文本生成图像方法</t>
  </si>
  <si>
    <t>Enhanced Semantic Information Transfer of Multi-Domain Samples: An Adversarial Edge Detection Method Using Few High-Resolution Remote Sensing Images（SCI三区Sensors期刊，第二作者，导师一作，）</t>
  </si>
  <si>
    <t>暑期社会实践院一等奖、优秀助理辅导员0.5 浙江工业大学第五届 最美实验室A215 校级2*0.5=1分</t>
  </si>
  <si>
    <t>Method to Simulate and Visualize of Spraying Droplets Behavior and deposition within Virtual Rice Canopy，第二作者，导师一作，SCI二区</t>
  </si>
  <si>
    <t>一种基于深度强化学习的电力系统顺序恢复方法及装置</t>
  </si>
  <si>
    <t>1.首届全国大学生工业化建筑与智慧建造竞赛，二等奖2021.9</t>
  </si>
  <si>
    <t>1、2021年运河被-基于60GHz毫米波雷达的手势识别方法研究第一完成人，（1）</t>
  </si>
  <si>
    <r>
      <t>1.</t>
    </r>
    <r>
      <rPr>
        <sz val="11"/>
        <rFont val="宋体"/>
        <family val="3"/>
        <charset val="134"/>
      </rPr>
      <t>面向文本分类的Mindspore算子及模型开发, “运河杯”校大学生学生课外学术作品竞赛三等奖，第一完成人（1分）</t>
    </r>
  </si>
  <si>
    <t>1.MMINR: Multi-frame-to-Multi-frame Inference with Noise Resistance for Precipitation Nowcasting with Radar，已录用，发表于ICPR 2022，CCF-C会议，第一作者（6分），；Rainformer: Features Extraction Balanced Network for Radar-Based Precipitation Nowcasting，已发表，发表于IEEE Geoscience and Remote Sensing Letters，发表时间2022-04-25，SCI二区期刊，JCR一区，第二作者（12.6分）</t>
  </si>
  <si>
    <t>“华为杯”第十八届中国研究生数学建模竞赛（二等奖，省级，团体*0.8）（3.2分）</t>
  </si>
  <si>
    <t>1.ChinaVis2022最佳综述（团体）0.5、学习强国</t>
  </si>
  <si>
    <t>1“华为杯”第十八届中国研究生数学建模竞赛三等奖，省家级，团体比赛*0.8</t>
  </si>
  <si>
    <t>华为软件挑战赛二等奖（1.6）；2022-2023第三届全国大学生算法设计与编程挑战赛铜奖（2.4）（华为校级团体*0.8，编程省级）</t>
  </si>
  <si>
    <t>1.第二届无线通信AI大赛，优胜奖，第一完成人（0.5分）2.华为软件精英挑战赛，二等奖，校级（2.4分）3.第三届全国大学生算法设计与编程挑战赛（夏季赛），铜奖，省级（1.6）</t>
  </si>
  <si>
    <t>新苗计划立项完成（第三完成人）</t>
  </si>
  <si>
    <t>1.通报表扬（0.5</t>
  </si>
  <si>
    <t xml:space="preserve">通报表扬*2 浙江工业大学第五届 最美实验室A215 校级2*0.5=1分 </t>
  </si>
  <si>
    <t>1.一种节点混合运动的有向传感器网络强栅栏构建方法，传感技术学报，已录用，录用时间：2022-3，第二作者（导师第一作者）；(1.8分</t>
  </si>
  <si>
    <t>辅导员</t>
  </si>
  <si>
    <t>ccf候任主席 考核等级A</t>
  </si>
  <si>
    <t>院级优秀团员,新生党员培训工作通报</t>
  </si>
  <si>
    <t>校研究生篮球赛（领队 二等奖 1分） 院摄影大赛（参与 0.1） 校十佳歌手（参与 0.2） 校简历大赛（参与 0.2） 三校区篮球大院赛（领队 参与0.2） 院乒乓球赛（参与 0.1）</t>
  </si>
  <si>
    <r>
      <rPr>
        <sz val="11"/>
        <rFont val="宋体"/>
        <family val="3"/>
        <charset val="134"/>
      </rPr>
      <t>《</t>
    </r>
    <r>
      <rPr>
        <sz val="11"/>
        <rFont val="宋体"/>
        <family val="3"/>
        <charset val="134"/>
      </rPr>
      <t>Towards Sustainable Transportation: Robust Lane-Change Monitoring with A Single Back View Cabin Camera</t>
    </r>
    <r>
      <rPr>
        <sz val="11"/>
        <rFont val="宋体"/>
        <family val="3"/>
        <charset val="134"/>
      </rPr>
      <t>》，《</t>
    </r>
    <r>
      <rPr>
        <sz val="11"/>
        <rFont val="宋体"/>
        <family val="3"/>
        <charset val="134"/>
      </rPr>
      <t>IEEE Transactions on Intelligent Transportation Systems</t>
    </r>
    <r>
      <rPr>
        <sz val="11"/>
        <rFont val="宋体"/>
        <family val="3"/>
        <charset val="134"/>
      </rPr>
      <t>》，</t>
    </r>
    <r>
      <rPr>
        <sz val="11"/>
        <rFont val="宋体"/>
        <family val="3"/>
        <charset val="134"/>
      </rPr>
      <t>CCF-B</t>
    </r>
    <r>
      <rPr>
        <sz val="11"/>
        <rFont val="宋体"/>
        <family val="3"/>
        <charset val="134"/>
      </rPr>
      <t>期刊，第二作者</t>
    </r>
  </si>
  <si>
    <t>校篮球队队长，寝室长B</t>
  </si>
  <si>
    <t>湖州市篮球联赛第二名（院级比赛加分0.25） 校3v3篮球赛第一名1 校研究生篮球赛第二名0.5
校大院赛参与 0.1   院篮球赛参与奖0.1 院乒乓球男单参与0.1</t>
  </si>
  <si>
    <t>校级最美实验室</t>
  </si>
  <si>
    <r>
      <rPr>
        <sz val="11"/>
        <rFont val="宋体"/>
        <family val="3"/>
        <charset val="134"/>
      </rPr>
      <t>1</t>
    </r>
    <r>
      <rPr>
        <sz val="11"/>
        <rFont val="宋体"/>
        <family val="3"/>
        <charset val="134"/>
      </rPr>
      <t>.</t>
    </r>
    <r>
      <rPr>
        <sz val="11"/>
        <rFont val="宋体"/>
        <family val="3"/>
        <charset val="134"/>
      </rPr>
      <t>研究生篮球赛（0.05分）</t>
    </r>
    <r>
      <rPr>
        <sz val="11"/>
        <rFont val="宋体"/>
        <family val="3"/>
        <charset val="134"/>
      </rPr>
      <t xml:space="preserve"> 2.院级乒乓球赛（0.1分）</t>
    </r>
  </si>
  <si>
    <r>
      <rPr>
        <sz val="11"/>
        <rFont val="宋体"/>
        <family val="3"/>
        <charset val="134"/>
      </rPr>
      <t>基于深度学习和参考模态辅助的</t>
    </r>
    <r>
      <rPr>
        <b/>
        <sz val="11"/>
        <rFont val="宋体"/>
        <family val="3"/>
        <charset val="134"/>
      </rPr>
      <t xml:space="preserve"> MRI 快速重建技术研究</t>
    </r>
  </si>
  <si>
    <t>院研究生兵乓球赛,参与0.1；</t>
  </si>
  <si>
    <t>1.丁泽宇;赵小敏.一种同质人群医保欺诈检测方法，发明专利，已公开</t>
  </si>
  <si>
    <t>网上零售平台异常商品检测 中国服务外包创新创业大赛国家二等奖 第一完成人 2022.08</t>
  </si>
  <si>
    <r>
      <t>基于Transformer的智能物流搬运小车研究（校级二等奖第三完成人）1.2</t>
    </r>
    <r>
      <rPr>
        <sz val="11"/>
        <color indexed="8"/>
        <rFont val="宋体"/>
        <family val="3"/>
        <charset val="134"/>
      </rPr>
      <t xml:space="preserve">
静止车辆外廓尺寸测量系统（校级三等奖第五完成人）0.5
蚂蚁探路——基于移动互联网的自驾越野服务平台（省级结题第二完成人）3.2</t>
    </r>
  </si>
  <si>
    <r>
      <rPr>
        <sz val="11"/>
        <rFont val="宋体"/>
        <family val="3"/>
        <charset val="134"/>
      </rPr>
      <t>1. Lane-Level Traffic Flow Prediction Based on Dynamic Graph Generation，已录用，录用时间：2021.12，第一作者，EI会议 (1分)</t>
    </r>
  </si>
  <si>
    <r>
      <rPr>
        <sz val="11"/>
        <rFont val="宋体"/>
        <family val="3"/>
        <charset val="134"/>
      </rPr>
      <t>1.郑建炜;全玥芊; 叶飞; 郑航; 严亦东; 邵安昊;一种光学遥感图像显著目标检测方法,发明专利, 受理时间：2022-08-26;  (2分)</t>
    </r>
    <r>
      <rPr>
        <sz val="11"/>
        <color indexed="23"/>
        <rFont val="宋体"/>
        <family val="3"/>
        <charset val="134"/>
      </rPr>
      <t> </t>
    </r>
  </si>
  <si>
    <r>
      <rPr>
        <sz val="11"/>
        <rFont val="宋体"/>
        <family val="3"/>
        <charset val="134"/>
      </rPr>
      <t>ACM国际大学生程序设计竞赛亚洲区域赛二等奖、三等奖</t>
    </r>
  </si>
  <si>
    <r>
      <t>《红旗颂》合奏 浙江省大学生艺术节 团体二等奖 1分</t>
    </r>
    <r>
      <rPr>
        <sz val="11"/>
        <color indexed="8"/>
        <rFont val="宋体"/>
        <family val="3"/>
        <charset val="134"/>
      </rPr>
      <t xml:space="preserve">
《热情大陆》合奏 浙江省大学生艺术节 团体二等奖 1分</t>
    </r>
  </si>
  <si>
    <t>21级计科1班心理委员（B）、21级研会体育部副部（B）</t>
  </si>
  <si>
    <r>
      <rPr>
        <sz val="11"/>
        <rFont val="宋体"/>
        <family val="3"/>
        <charset val="134"/>
      </rPr>
      <t>1.高华;胡晨琛;毛科技;毛家发. 一种用于序列数据的多尺度深度学习识别方法, 发明专利, 受理时间：2022-03-01;  (1.5分)</t>
    </r>
  </si>
  <si>
    <r>
      <rPr>
        <sz val="11"/>
        <rFont val="宋体"/>
        <family val="3"/>
        <charset val="134"/>
      </rPr>
      <t>1.服务外包国赛创业实践类三等奖，第一完成人</t>
    </r>
  </si>
  <si>
    <t>1.寝室文化节参与奖（0.1分）</t>
  </si>
  <si>
    <t xml:space="preserve">1.Policy Gradient based Resources Allocation for Energy Harvested Edge Computing，WOCC，已录用，录用时间：2022.6.4，第一作者（EI检索会议）; (1分）
</t>
  </si>
  <si>
    <r>
      <t>ECCV 2022: 4th Workshop and Competition on Affective Behavior Analysis in-the-wild(</t>
    </r>
    <r>
      <rPr>
        <sz val="11"/>
        <color indexed="8"/>
        <rFont val="宋体"/>
        <family val="3"/>
        <charset val="134"/>
      </rPr>
      <t>第二名)</t>
    </r>
  </si>
  <si>
    <t>1.院新生篮球赛参与奖（0.05分）2.校排球新生赛冠军（1分）3.校排球大院赛第四名（0.1分）</t>
  </si>
  <si>
    <t>《3-D Acoustic Image Denoising for a Sonar System With Sparse Planar Arrays》，IEEE TRANSACTIONS ON INSTRUMENTATION AND MEASUREMENT，中科院二区期刊 jcr一区，导师一作，学生二作（5.4）</t>
  </si>
  <si>
    <t>1.Human complex activity recognition with sensor data using multiple features，IEEE Sensors Journal，已录用，录用时间：2022-1-1，第二作者（导师第一作者，SCI二区期刊，jcr一区）; (12.6分）</t>
  </si>
  <si>
    <t>1.第七届互联网+创新创业大赛《多模态手部生物特征感知与识别》国家银奖，第一完成人（6）；2.第七届互联网+创新创业大赛《先手智能-全球首创AI赋能手部生物特征识别技术》（3）</t>
  </si>
  <si>
    <t>第七届中国国际“互联网+”大学生创新创业大赛：《基于昇腾全栈AI软硬件平台技术，探索有具体落地场景的技术应用创意作品》获得银奖第四完成人（+3）2.华为杯全国数模竞赛三等奖（2.4）</t>
  </si>
  <si>
    <t>1.基于多模态生成对抗网络的台风预测运河杯校二等奖（第二完成人1.6） 2.基于生成对抗网络的的跨模态行人重识别方法研究（第三完成人0.6）</t>
  </si>
  <si>
    <r>
      <t>第七届中国国际</t>
    </r>
    <r>
      <rPr>
        <sz val="11"/>
        <color rgb="FF000000"/>
        <rFont val="宋体"/>
        <family val="3"/>
        <charset val="134"/>
      </rPr>
      <t>“互联网+”大学生创新创业大赛：《基于昇腾全栈AI软硬件平台技术，探索有具体落地场景的技术应用创意作品》获得银奖（第二完成人）</t>
    </r>
  </si>
  <si>
    <t>院级优秀团干（1）助理辅导员3</t>
  </si>
  <si>
    <t>优秀助理辅导员（0.5）、社会实践先进个人（2）、示范团支部（1）助理辅导员（3）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</si>
</sst>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0.00\)"/>
  </numFmts>
  <fonts count="12" x14ac:knownFonts="1">
    <font>
      <sz val="11"/>
      <color theme="1"/>
      <name val="等线"/>
      <family val="2"/>
      <scheme val="minor"/>
    </font>
    <font>
      <sz val="11"/>
      <name val="宋体"/>
      <family val="3"/>
      <charset val="134"/>
    </font>
    <font>
      <sz val="9"/>
      <name val="等线"/>
      <family val="3"/>
      <charset val="134"/>
      <scheme val="minor"/>
    </font>
    <font>
      <b/>
      <sz val="11"/>
      <name val="宋体"/>
      <family val="3"/>
      <charset val="134"/>
    </font>
    <font>
      <sz val="9"/>
      <name val="宋体"/>
      <family val="3"/>
      <charset val="134"/>
    </font>
    <font>
      <sz val="11"/>
      <color rgb="FF000000"/>
      <name val="宋体"/>
      <family val="3"/>
      <charset val="134"/>
    </font>
    <font>
      <sz val="11"/>
      <color theme="1"/>
      <name val="宋体"/>
      <family val="3"/>
      <charset val="134"/>
    </font>
    <font>
      <sz val="11"/>
      <color rgb="FFFF0000"/>
      <name val="宋体"/>
      <family val="3"/>
      <charset val="134"/>
    </font>
    <font>
      <sz val="11"/>
      <color indexed="8"/>
      <name val="宋体"/>
      <family val="3"/>
      <charset val="134"/>
    </font>
    <font>
      <sz val="11"/>
      <name val="Times New Roman"/>
      <family val="1"/>
    </font>
    <font>
      <sz val="9"/>
      <name val="宋体"/>
      <family val="3"/>
      <charset val="134"/>
    </font>
    <font>
      <sz val="11"/>
      <color indexed="23"/>
      <name val="宋体"/>
      <family val="3"/>
      <charset val="134"/>
    </font>
  </fonts>
  <fills count="6">
    <fill>
      <patternFill patternType="none"/>
    </fill>
    <fill>
      <patternFill patternType="gray125"/>
    </fill>
    <fill>
      <patternFill patternType="solid">
        <fgColor theme="0"/>
        <bgColor indexed="64"/>
      </patternFill>
    </fill>
    <fill>
      <patternFill patternType="solid">
        <fgColor indexed="17"/>
        <bgColor indexed="64"/>
      </patternFill>
    </fill>
    <fill>
      <patternFill patternType="solid">
        <fgColor rgb="FF92D050"/>
        <bgColor indexed="64"/>
      </patternFill>
    </fill>
    <fill>
      <patternFill patternType="solid">
        <fgColor rgb="FF008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thin">
        <color theme="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theme="0"/>
      </right>
      <top style="thin">
        <color rgb="FF000000"/>
      </top>
      <bottom/>
      <diagonal/>
    </border>
    <border>
      <left style="medium">
        <color rgb="FF000000"/>
      </left>
      <right style="medium">
        <color rgb="FF000000"/>
      </right>
      <top style="thin">
        <color rgb="FF000000"/>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1">
    <xf numFmtId="0" fontId="0" fillId="0" borderId="0"/>
  </cellStyleXfs>
  <cellXfs count="116">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6" fillId="0" borderId="1" xfId="0" applyFont="1" applyBorder="1" applyAlignment="1">
      <alignment horizontal="left"/>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0" borderId="1" xfId="0" applyFont="1" applyBorder="1" applyAlignment="1">
      <alignment horizontal="left" vertical="center"/>
    </xf>
    <xf numFmtId="0" fontId="0" fillId="0" borderId="0" xfId="0" applyAlignment="1"/>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0" fontId="1" fillId="3" borderId="13"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4" borderId="12" xfId="0" applyFont="1" applyFill="1" applyBorder="1" applyAlignment="1">
      <alignment horizontal="center" vertical="center" wrapText="1"/>
    </xf>
    <xf numFmtId="0" fontId="1" fillId="0" borderId="12" xfId="0" applyFont="1" applyBorder="1" applyAlignment="1">
      <alignment vertical="center" wrapText="1"/>
    </xf>
    <xf numFmtId="0" fontId="1" fillId="3" borderId="13" xfId="0" applyFont="1" applyFill="1" applyBorder="1" applyAlignment="1">
      <alignment horizontal="left" vertical="center" wrapText="1"/>
    </xf>
    <xf numFmtId="0" fontId="9" fillId="0" borderId="14" xfId="0" applyFont="1" applyBorder="1" applyAlignment="1">
      <alignment horizontal="left" vertical="top"/>
    </xf>
    <xf numFmtId="0" fontId="1" fillId="0" borderId="14" xfId="0" applyFont="1" applyBorder="1" applyAlignment="1">
      <alignment horizontal="left" vertical="top"/>
    </xf>
    <xf numFmtId="0" fontId="9" fillId="0" borderId="14" xfId="0" applyFont="1" applyBorder="1" applyAlignment="1">
      <alignment horizontal="left" vertical="top" wrapText="1"/>
    </xf>
    <xf numFmtId="0" fontId="1" fillId="0" borderId="14" xfId="0" applyFont="1" applyBorder="1" applyAlignment="1">
      <alignment horizontal="left" vertical="top" wrapText="1"/>
    </xf>
    <xf numFmtId="0" fontId="1" fillId="0" borderId="1" xfId="0" applyFont="1" applyBorder="1" applyAlignment="1">
      <alignment vertical="center"/>
    </xf>
    <xf numFmtId="0" fontId="6" fillId="0" borderId="1" xfId="0" applyFont="1" applyBorder="1" applyAlignment="1">
      <alignment horizontal="right"/>
    </xf>
    <xf numFmtId="0" fontId="8" fillId="0" borderId="1" xfId="0" applyFont="1" applyBorder="1"/>
    <xf numFmtId="0" fontId="1" fillId="0" borderId="1" xfId="0" applyFont="1" applyBorder="1"/>
    <xf numFmtId="0" fontId="5" fillId="0" borderId="1" xfId="0" applyFont="1" applyBorder="1" applyAlignment="1">
      <alignment vertical="center"/>
    </xf>
    <xf numFmtId="0" fontId="6" fillId="0" borderId="1" xfId="0" applyFont="1" applyBorder="1" applyAlignment="1">
      <alignment vertical="center"/>
    </xf>
    <xf numFmtId="0" fontId="5" fillId="0" borderId="1" xfId="0" applyFont="1" applyBorder="1"/>
    <xf numFmtId="0" fontId="1" fillId="5" borderId="1" xfId="0" applyFont="1" applyFill="1" applyBorder="1" applyAlignment="1">
      <alignment horizontal="center" vertical="center" wrapText="1"/>
    </xf>
    <xf numFmtId="0" fontId="1" fillId="0" borderId="1" xfId="0" applyFont="1" applyBorder="1" applyAlignment="1">
      <alignment wrapText="1"/>
    </xf>
    <xf numFmtId="0" fontId="7" fillId="0" borderId="1" xfId="0" applyFont="1" applyBorder="1" applyAlignment="1">
      <alignment horizontal="right"/>
    </xf>
    <xf numFmtId="0" fontId="6" fillId="0" borderId="0" xfId="0" applyFont="1"/>
    <xf numFmtId="0" fontId="6" fillId="0" borderId="0" xfId="0" applyFont="1" applyAlignment="1">
      <alignment horizontal="right"/>
    </xf>
    <xf numFmtId="0" fontId="6" fillId="0" borderId="1" xfId="0" applyFont="1" applyBorder="1"/>
    <xf numFmtId="0" fontId="1" fillId="5" borderId="1" xfId="0" applyFont="1" applyFill="1" applyBorder="1" applyAlignment="1">
      <alignment horizontal="left" vertical="center" wrapText="1"/>
    </xf>
    <xf numFmtId="0" fontId="6" fillId="0" borderId="0" xfId="0" applyFont="1" applyAlignment="1">
      <alignment vertical="center"/>
    </xf>
    <xf numFmtId="0" fontId="7" fillId="0" borderId="0" xfId="0" applyFont="1" applyAlignment="1">
      <alignment vertical="center"/>
    </xf>
    <xf numFmtId="0" fontId="1" fillId="0" borderId="0" xfId="0" applyFont="1" applyAlignment="1">
      <alignment horizontal="left" wrapText="1"/>
    </xf>
    <xf numFmtId="0" fontId="1" fillId="3" borderId="12"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0" borderId="1" xfId="0" applyFont="1" applyBorder="1" applyAlignment="1">
      <alignment horizontal="left" wrapText="1"/>
    </xf>
    <xf numFmtId="0" fontId="1" fillId="2" borderId="1" xfId="0" applyFont="1" applyFill="1" applyBorder="1" applyAlignment="1">
      <alignment horizontal="left" vertical="top" wrapText="1"/>
    </xf>
    <xf numFmtId="0" fontId="1" fillId="0" borderId="1" xfId="0" applyFont="1" applyBorder="1" applyAlignment="1" applyProtection="1">
      <alignment horizontal="left" vertical="top" wrapText="1"/>
      <protection locked="0"/>
    </xf>
    <xf numFmtId="0" fontId="1" fillId="0" borderId="0" xfId="0" applyFont="1" applyAlignment="1">
      <alignment horizontal="left" vertical="center" wrapText="1"/>
    </xf>
    <xf numFmtId="176" fontId="1" fillId="0" borderId="1" xfId="0" applyNumberFormat="1" applyFont="1" applyBorder="1" applyAlignment="1">
      <alignment horizontal="left" vertical="top" wrapText="1"/>
    </xf>
    <xf numFmtId="0" fontId="5"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6" fillId="0" borderId="0" xfId="0" applyFont="1" applyAlignment="1">
      <alignment horizontal="left"/>
    </xf>
    <xf numFmtId="176" fontId="1" fillId="0" borderId="12" xfId="0" applyNumberFormat="1" applyFont="1" applyBorder="1" applyAlignment="1">
      <alignment horizontal="left" vertical="center" wrapText="1"/>
    </xf>
    <xf numFmtId="176" fontId="1" fillId="0" borderId="14" xfId="0" applyNumberFormat="1" applyFont="1" applyBorder="1" applyAlignment="1">
      <alignment horizontal="left" vertical="top" wrapText="1"/>
    </xf>
    <xf numFmtId="0" fontId="5" fillId="0" borderId="1" xfId="0" applyFont="1" applyBorder="1" applyAlignment="1">
      <alignment horizontal="left" vertical="top"/>
    </xf>
    <xf numFmtId="177" fontId="5" fillId="0" borderId="1" xfId="0" applyNumberFormat="1" applyFont="1" applyBorder="1" applyAlignment="1">
      <alignment horizontal="left" vertical="top"/>
    </xf>
    <xf numFmtId="0" fontId="6" fillId="0" borderId="0" xfId="0" applyFont="1" applyAlignment="1">
      <alignment horizontal="left" wrapText="1"/>
    </xf>
    <xf numFmtId="0" fontId="1" fillId="0" borderId="1" xfId="0" applyFont="1" applyBorder="1" applyAlignment="1">
      <alignment horizontal="left" vertical="center"/>
    </xf>
    <xf numFmtId="0" fontId="8" fillId="0" borderId="1" xfId="0" applyFont="1" applyBorder="1" applyAlignment="1">
      <alignment horizontal="left"/>
    </xf>
    <xf numFmtId="0" fontId="8" fillId="0" borderId="0" xfId="0" applyFont="1" applyAlignment="1">
      <alignment horizontal="left" vertical="center"/>
    </xf>
    <xf numFmtId="0" fontId="5" fillId="0" borderId="1" xfId="0" applyFont="1" applyBorder="1" applyAlignment="1">
      <alignment horizontal="left" vertical="top" wrapText="1"/>
    </xf>
    <xf numFmtId="0" fontId="1" fillId="0" borderId="0" xfId="0" applyFont="1" applyAlignment="1">
      <alignment horizontal="left" vertical="top" wrapText="1"/>
    </xf>
    <xf numFmtId="0" fontId="6" fillId="0" borderId="1" xfId="0" applyFont="1" applyBorder="1" applyAlignment="1">
      <alignment horizontal="left" wrapText="1"/>
    </xf>
    <xf numFmtId="176" fontId="6" fillId="0" borderId="1" xfId="0" applyNumberFormat="1" applyFont="1" applyBorder="1" applyAlignment="1">
      <alignment horizontal="left"/>
    </xf>
    <xf numFmtId="0" fontId="8" fillId="0" borderId="1" xfId="0" applyFont="1" applyBorder="1" applyAlignment="1">
      <alignment horizontal="left" vertical="center"/>
    </xf>
    <xf numFmtId="0" fontId="0" fillId="0" borderId="0" xfId="0" applyFont="1"/>
    <xf numFmtId="176" fontId="6" fillId="0" borderId="0" xfId="0" applyNumberFormat="1" applyFont="1" applyAlignment="1">
      <alignment horizontal="left"/>
    </xf>
    <xf numFmtId="0" fontId="1" fillId="0" borderId="14" xfId="0" applyFont="1" applyBorder="1"/>
    <xf numFmtId="0" fontId="1" fillId="3" borderId="7"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wrapText="1"/>
    </xf>
    <xf numFmtId="0" fontId="1" fillId="3" borderId="3"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1" fillId="5"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2" borderId="15"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0" fontId="1" fillId="5"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5" borderId="2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5" borderId="22" xfId="0" applyFont="1" applyFill="1" applyBorder="1" applyAlignment="1">
      <alignment horizontal="left" vertical="center" wrapText="1"/>
    </xf>
    <xf numFmtId="0" fontId="8" fillId="0" borderId="1" xfId="0" applyFont="1" applyBorder="1" applyAlignment="1">
      <alignment wrapText="1"/>
    </xf>
    <xf numFmtId="0" fontId="1"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right" vertical="top" wrapText="1"/>
    </xf>
    <xf numFmtId="0" fontId="1" fillId="2"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3" fillId="0" borderId="6" xfId="0" applyFont="1" applyBorder="1" applyAlignment="1">
      <alignment horizontal="left" vertical="center" wrapText="1"/>
    </xf>
    <xf numFmtId="0" fontId="1" fillId="5"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6"/>
  <sheetViews>
    <sheetView zoomScaleNormal="100" workbookViewId="0">
      <selection activeCell="J19" sqref="J19"/>
    </sheetView>
  </sheetViews>
  <sheetFormatPr defaultColWidth="9" defaultRowHeight="14.4" x14ac:dyDescent="0.25"/>
  <cols>
    <col min="1" max="2" width="9" style="36"/>
    <col min="3" max="3" width="18.109375" style="36" customWidth="1"/>
    <col min="4" max="5" width="9" style="36"/>
    <col min="6" max="6" width="12.109375" style="36" customWidth="1"/>
    <col min="7" max="18" width="9" style="36"/>
    <col min="19" max="19" width="19.5546875" style="36" customWidth="1"/>
    <col min="20" max="26" width="9" style="36"/>
    <col min="27" max="27" width="10.77734375" style="36" customWidth="1"/>
    <col min="28" max="28" width="9" style="36"/>
    <col min="29" max="29" width="26.5546875" style="36" customWidth="1"/>
    <col min="30" max="258" width="9" style="36"/>
    <col min="259" max="259" width="18.109375" style="36" customWidth="1"/>
    <col min="260" max="261" width="9" style="36"/>
    <col min="262" max="262" width="12.109375" style="36" customWidth="1"/>
    <col min="263" max="274" width="9" style="36"/>
    <col min="275" max="275" width="19.5546875" style="36" customWidth="1"/>
    <col min="276" max="282" width="9" style="36"/>
    <col min="283" max="283" width="10.77734375" style="36" customWidth="1"/>
    <col min="284" max="284" width="9" style="36"/>
    <col min="285" max="285" width="26.5546875" style="36" customWidth="1"/>
    <col min="286" max="514" width="9" style="36"/>
    <col min="515" max="515" width="18.109375" style="36" customWidth="1"/>
    <col min="516" max="517" width="9" style="36"/>
    <col min="518" max="518" width="12.109375" style="36" customWidth="1"/>
    <col min="519" max="530" width="9" style="36"/>
    <col min="531" max="531" width="19.5546875" style="36" customWidth="1"/>
    <col min="532" max="538" width="9" style="36"/>
    <col min="539" max="539" width="10.77734375" style="36" customWidth="1"/>
    <col min="540" max="540" width="9" style="36"/>
    <col min="541" max="541" width="26.5546875" style="36" customWidth="1"/>
    <col min="542" max="770" width="9" style="36"/>
    <col min="771" max="771" width="18.109375" style="36" customWidth="1"/>
    <col min="772" max="773" width="9" style="36"/>
    <col min="774" max="774" width="12.109375" style="36" customWidth="1"/>
    <col min="775" max="786" width="9" style="36"/>
    <col min="787" max="787" width="19.5546875" style="36" customWidth="1"/>
    <col min="788" max="794" width="9" style="36"/>
    <col min="795" max="795" width="10.77734375" style="36" customWidth="1"/>
    <col min="796" max="796" width="9" style="36"/>
    <col min="797" max="797" width="26.5546875" style="36" customWidth="1"/>
    <col min="798" max="1026" width="9" style="36"/>
    <col min="1027" max="1027" width="18.109375" style="36" customWidth="1"/>
    <col min="1028" max="1029" width="9" style="36"/>
    <col min="1030" max="1030" width="12.109375" style="36" customWidth="1"/>
    <col min="1031" max="1042" width="9" style="36"/>
    <col min="1043" max="1043" width="19.5546875" style="36" customWidth="1"/>
    <col min="1044" max="1050" width="9" style="36"/>
    <col min="1051" max="1051" width="10.77734375" style="36" customWidth="1"/>
    <col min="1052" max="1052" width="9" style="36"/>
    <col min="1053" max="1053" width="26.5546875" style="36" customWidth="1"/>
    <col min="1054" max="1282" width="9" style="36"/>
    <col min="1283" max="1283" width="18.109375" style="36" customWidth="1"/>
    <col min="1284" max="1285" width="9" style="36"/>
    <col min="1286" max="1286" width="12.109375" style="36" customWidth="1"/>
    <col min="1287" max="1298" width="9" style="36"/>
    <col min="1299" max="1299" width="19.5546875" style="36" customWidth="1"/>
    <col min="1300" max="1306" width="9" style="36"/>
    <col min="1307" max="1307" width="10.77734375" style="36" customWidth="1"/>
    <col min="1308" max="1308" width="9" style="36"/>
    <col min="1309" max="1309" width="26.5546875" style="36" customWidth="1"/>
    <col min="1310" max="1538" width="9" style="36"/>
    <col min="1539" max="1539" width="18.109375" style="36" customWidth="1"/>
    <col min="1540" max="1541" width="9" style="36"/>
    <col min="1542" max="1542" width="12.109375" style="36" customWidth="1"/>
    <col min="1543" max="1554" width="9" style="36"/>
    <col min="1555" max="1555" width="19.5546875" style="36" customWidth="1"/>
    <col min="1556" max="1562" width="9" style="36"/>
    <col min="1563" max="1563" width="10.77734375" style="36" customWidth="1"/>
    <col min="1564" max="1564" width="9" style="36"/>
    <col min="1565" max="1565" width="26.5546875" style="36" customWidth="1"/>
    <col min="1566" max="1794" width="9" style="36"/>
    <col min="1795" max="1795" width="18.109375" style="36" customWidth="1"/>
    <col min="1796" max="1797" width="9" style="36"/>
    <col min="1798" max="1798" width="12.109375" style="36" customWidth="1"/>
    <col min="1799" max="1810" width="9" style="36"/>
    <col min="1811" max="1811" width="19.5546875" style="36" customWidth="1"/>
    <col min="1812" max="1818" width="9" style="36"/>
    <col min="1819" max="1819" width="10.77734375" style="36" customWidth="1"/>
    <col min="1820" max="1820" width="9" style="36"/>
    <col min="1821" max="1821" width="26.5546875" style="36" customWidth="1"/>
    <col min="1822" max="2050" width="9" style="36"/>
    <col min="2051" max="2051" width="18.109375" style="36" customWidth="1"/>
    <col min="2052" max="2053" width="9" style="36"/>
    <col min="2054" max="2054" width="12.109375" style="36" customWidth="1"/>
    <col min="2055" max="2066" width="9" style="36"/>
    <col min="2067" max="2067" width="19.5546875" style="36" customWidth="1"/>
    <col min="2068" max="2074" width="9" style="36"/>
    <col min="2075" max="2075" width="10.77734375" style="36" customWidth="1"/>
    <col min="2076" max="2076" width="9" style="36"/>
    <col min="2077" max="2077" width="26.5546875" style="36" customWidth="1"/>
    <col min="2078" max="2306" width="9" style="36"/>
    <col min="2307" max="2307" width="18.109375" style="36" customWidth="1"/>
    <col min="2308" max="2309" width="9" style="36"/>
    <col min="2310" max="2310" width="12.109375" style="36" customWidth="1"/>
    <col min="2311" max="2322" width="9" style="36"/>
    <col min="2323" max="2323" width="19.5546875" style="36" customWidth="1"/>
    <col min="2324" max="2330" width="9" style="36"/>
    <col min="2331" max="2331" width="10.77734375" style="36" customWidth="1"/>
    <col min="2332" max="2332" width="9" style="36"/>
    <col min="2333" max="2333" width="26.5546875" style="36" customWidth="1"/>
    <col min="2334" max="2562" width="9" style="36"/>
    <col min="2563" max="2563" width="18.109375" style="36" customWidth="1"/>
    <col min="2564" max="2565" width="9" style="36"/>
    <col min="2566" max="2566" width="12.109375" style="36" customWidth="1"/>
    <col min="2567" max="2578" width="9" style="36"/>
    <col min="2579" max="2579" width="19.5546875" style="36" customWidth="1"/>
    <col min="2580" max="2586" width="9" style="36"/>
    <col min="2587" max="2587" width="10.77734375" style="36" customWidth="1"/>
    <col min="2588" max="2588" width="9" style="36"/>
    <col min="2589" max="2589" width="26.5546875" style="36" customWidth="1"/>
    <col min="2590" max="2818" width="9" style="36"/>
    <col min="2819" max="2819" width="18.109375" style="36" customWidth="1"/>
    <col min="2820" max="2821" width="9" style="36"/>
    <col min="2822" max="2822" width="12.109375" style="36" customWidth="1"/>
    <col min="2823" max="2834" width="9" style="36"/>
    <col min="2835" max="2835" width="19.5546875" style="36" customWidth="1"/>
    <col min="2836" max="2842" width="9" style="36"/>
    <col min="2843" max="2843" width="10.77734375" style="36" customWidth="1"/>
    <col min="2844" max="2844" width="9" style="36"/>
    <col min="2845" max="2845" width="26.5546875" style="36" customWidth="1"/>
    <col min="2846" max="3074" width="9" style="36"/>
    <col min="3075" max="3075" width="18.109375" style="36" customWidth="1"/>
    <col min="3076" max="3077" width="9" style="36"/>
    <col min="3078" max="3078" width="12.109375" style="36" customWidth="1"/>
    <col min="3079" max="3090" width="9" style="36"/>
    <col min="3091" max="3091" width="19.5546875" style="36" customWidth="1"/>
    <col min="3092" max="3098" width="9" style="36"/>
    <col min="3099" max="3099" width="10.77734375" style="36" customWidth="1"/>
    <col min="3100" max="3100" width="9" style="36"/>
    <col min="3101" max="3101" width="26.5546875" style="36" customWidth="1"/>
    <col min="3102" max="3330" width="9" style="36"/>
    <col min="3331" max="3331" width="18.109375" style="36" customWidth="1"/>
    <col min="3332" max="3333" width="9" style="36"/>
    <col min="3334" max="3334" width="12.109375" style="36" customWidth="1"/>
    <col min="3335" max="3346" width="9" style="36"/>
    <col min="3347" max="3347" width="19.5546875" style="36" customWidth="1"/>
    <col min="3348" max="3354" width="9" style="36"/>
    <col min="3355" max="3355" width="10.77734375" style="36" customWidth="1"/>
    <col min="3356" max="3356" width="9" style="36"/>
    <col min="3357" max="3357" width="26.5546875" style="36" customWidth="1"/>
    <col min="3358" max="3586" width="9" style="36"/>
    <col min="3587" max="3587" width="18.109375" style="36" customWidth="1"/>
    <col min="3588" max="3589" width="9" style="36"/>
    <col min="3590" max="3590" width="12.109375" style="36" customWidth="1"/>
    <col min="3591" max="3602" width="9" style="36"/>
    <col min="3603" max="3603" width="19.5546875" style="36" customWidth="1"/>
    <col min="3604" max="3610" width="9" style="36"/>
    <col min="3611" max="3611" width="10.77734375" style="36" customWidth="1"/>
    <col min="3612" max="3612" width="9" style="36"/>
    <col min="3613" max="3613" width="26.5546875" style="36" customWidth="1"/>
    <col min="3614" max="3842" width="9" style="36"/>
    <col min="3843" max="3843" width="18.109375" style="36" customWidth="1"/>
    <col min="3844" max="3845" width="9" style="36"/>
    <col min="3846" max="3846" width="12.109375" style="36" customWidth="1"/>
    <col min="3847" max="3858" width="9" style="36"/>
    <col min="3859" max="3859" width="19.5546875" style="36" customWidth="1"/>
    <col min="3860" max="3866" width="9" style="36"/>
    <col min="3867" max="3867" width="10.77734375" style="36" customWidth="1"/>
    <col min="3868" max="3868" width="9" style="36"/>
    <col min="3869" max="3869" width="26.5546875" style="36" customWidth="1"/>
    <col min="3870" max="4098" width="9" style="36"/>
    <col min="4099" max="4099" width="18.109375" style="36" customWidth="1"/>
    <col min="4100" max="4101" width="9" style="36"/>
    <col min="4102" max="4102" width="12.109375" style="36" customWidth="1"/>
    <col min="4103" max="4114" width="9" style="36"/>
    <col min="4115" max="4115" width="19.5546875" style="36" customWidth="1"/>
    <col min="4116" max="4122" width="9" style="36"/>
    <col min="4123" max="4123" width="10.77734375" style="36" customWidth="1"/>
    <col min="4124" max="4124" width="9" style="36"/>
    <col min="4125" max="4125" width="26.5546875" style="36" customWidth="1"/>
    <col min="4126" max="4354" width="9" style="36"/>
    <col min="4355" max="4355" width="18.109375" style="36" customWidth="1"/>
    <col min="4356" max="4357" width="9" style="36"/>
    <col min="4358" max="4358" width="12.109375" style="36" customWidth="1"/>
    <col min="4359" max="4370" width="9" style="36"/>
    <col min="4371" max="4371" width="19.5546875" style="36" customWidth="1"/>
    <col min="4372" max="4378" width="9" style="36"/>
    <col min="4379" max="4379" width="10.77734375" style="36" customWidth="1"/>
    <col min="4380" max="4380" width="9" style="36"/>
    <col min="4381" max="4381" width="26.5546875" style="36" customWidth="1"/>
    <col min="4382" max="4610" width="9" style="36"/>
    <col min="4611" max="4611" width="18.109375" style="36" customWidth="1"/>
    <col min="4612" max="4613" width="9" style="36"/>
    <col min="4614" max="4614" width="12.109375" style="36" customWidth="1"/>
    <col min="4615" max="4626" width="9" style="36"/>
    <col min="4627" max="4627" width="19.5546875" style="36" customWidth="1"/>
    <col min="4628" max="4634" width="9" style="36"/>
    <col min="4635" max="4635" width="10.77734375" style="36" customWidth="1"/>
    <col min="4636" max="4636" width="9" style="36"/>
    <col min="4637" max="4637" width="26.5546875" style="36" customWidth="1"/>
    <col min="4638" max="4866" width="9" style="36"/>
    <col min="4867" max="4867" width="18.109375" style="36" customWidth="1"/>
    <col min="4868" max="4869" width="9" style="36"/>
    <col min="4870" max="4870" width="12.109375" style="36" customWidth="1"/>
    <col min="4871" max="4882" width="9" style="36"/>
    <col min="4883" max="4883" width="19.5546875" style="36" customWidth="1"/>
    <col min="4884" max="4890" width="9" style="36"/>
    <col min="4891" max="4891" width="10.77734375" style="36" customWidth="1"/>
    <col min="4892" max="4892" width="9" style="36"/>
    <col min="4893" max="4893" width="26.5546875" style="36" customWidth="1"/>
    <col min="4894" max="5122" width="9" style="36"/>
    <col min="5123" max="5123" width="18.109375" style="36" customWidth="1"/>
    <col min="5124" max="5125" width="9" style="36"/>
    <col min="5126" max="5126" width="12.109375" style="36" customWidth="1"/>
    <col min="5127" max="5138" width="9" style="36"/>
    <col min="5139" max="5139" width="19.5546875" style="36" customWidth="1"/>
    <col min="5140" max="5146" width="9" style="36"/>
    <col min="5147" max="5147" width="10.77734375" style="36" customWidth="1"/>
    <col min="5148" max="5148" width="9" style="36"/>
    <col min="5149" max="5149" width="26.5546875" style="36" customWidth="1"/>
    <col min="5150" max="5378" width="9" style="36"/>
    <col min="5379" max="5379" width="18.109375" style="36" customWidth="1"/>
    <col min="5380" max="5381" width="9" style="36"/>
    <col min="5382" max="5382" width="12.109375" style="36" customWidth="1"/>
    <col min="5383" max="5394" width="9" style="36"/>
    <col min="5395" max="5395" width="19.5546875" style="36" customWidth="1"/>
    <col min="5396" max="5402" width="9" style="36"/>
    <col min="5403" max="5403" width="10.77734375" style="36" customWidth="1"/>
    <col min="5404" max="5404" width="9" style="36"/>
    <col min="5405" max="5405" width="26.5546875" style="36" customWidth="1"/>
    <col min="5406" max="5634" width="9" style="36"/>
    <col min="5635" max="5635" width="18.109375" style="36" customWidth="1"/>
    <col min="5636" max="5637" width="9" style="36"/>
    <col min="5638" max="5638" width="12.109375" style="36" customWidth="1"/>
    <col min="5639" max="5650" width="9" style="36"/>
    <col min="5651" max="5651" width="19.5546875" style="36" customWidth="1"/>
    <col min="5652" max="5658" width="9" style="36"/>
    <col min="5659" max="5659" width="10.77734375" style="36" customWidth="1"/>
    <col min="5660" max="5660" width="9" style="36"/>
    <col min="5661" max="5661" width="26.5546875" style="36" customWidth="1"/>
    <col min="5662" max="5890" width="9" style="36"/>
    <col min="5891" max="5891" width="18.109375" style="36" customWidth="1"/>
    <col min="5892" max="5893" width="9" style="36"/>
    <col min="5894" max="5894" width="12.109375" style="36" customWidth="1"/>
    <col min="5895" max="5906" width="9" style="36"/>
    <col min="5907" max="5907" width="19.5546875" style="36" customWidth="1"/>
    <col min="5908" max="5914" width="9" style="36"/>
    <col min="5915" max="5915" width="10.77734375" style="36" customWidth="1"/>
    <col min="5916" max="5916" width="9" style="36"/>
    <col min="5917" max="5917" width="26.5546875" style="36" customWidth="1"/>
    <col min="5918" max="6146" width="9" style="36"/>
    <col min="6147" max="6147" width="18.109375" style="36" customWidth="1"/>
    <col min="6148" max="6149" width="9" style="36"/>
    <col min="6150" max="6150" width="12.109375" style="36" customWidth="1"/>
    <col min="6151" max="6162" width="9" style="36"/>
    <col min="6163" max="6163" width="19.5546875" style="36" customWidth="1"/>
    <col min="6164" max="6170" width="9" style="36"/>
    <col min="6171" max="6171" width="10.77734375" style="36" customWidth="1"/>
    <col min="6172" max="6172" width="9" style="36"/>
    <col min="6173" max="6173" width="26.5546875" style="36" customWidth="1"/>
    <col min="6174" max="6402" width="9" style="36"/>
    <col min="6403" max="6403" width="18.109375" style="36" customWidth="1"/>
    <col min="6404" max="6405" width="9" style="36"/>
    <col min="6406" max="6406" width="12.109375" style="36" customWidth="1"/>
    <col min="6407" max="6418" width="9" style="36"/>
    <col min="6419" max="6419" width="19.5546875" style="36" customWidth="1"/>
    <col min="6420" max="6426" width="9" style="36"/>
    <col min="6427" max="6427" width="10.77734375" style="36" customWidth="1"/>
    <col min="6428" max="6428" width="9" style="36"/>
    <col min="6429" max="6429" width="26.5546875" style="36" customWidth="1"/>
    <col min="6430" max="6658" width="9" style="36"/>
    <col min="6659" max="6659" width="18.109375" style="36" customWidth="1"/>
    <col min="6660" max="6661" width="9" style="36"/>
    <col min="6662" max="6662" width="12.109375" style="36" customWidth="1"/>
    <col min="6663" max="6674" width="9" style="36"/>
    <col min="6675" max="6675" width="19.5546875" style="36" customWidth="1"/>
    <col min="6676" max="6682" width="9" style="36"/>
    <col min="6683" max="6683" width="10.77734375" style="36" customWidth="1"/>
    <col min="6684" max="6684" width="9" style="36"/>
    <col min="6685" max="6685" width="26.5546875" style="36" customWidth="1"/>
    <col min="6686" max="6914" width="9" style="36"/>
    <col min="6915" max="6915" width="18.109375" style="36" customWidth="1"/>
    <col min="6916" max="6917" width="9" style="36"/>
    <col min="6918" max="6918" width="12.109375" style="36" customWidth="1"/>
    <col min="6919" max="6930" width="9" style="36"/>
    <col min="6931" max="6931" width="19.5546875" style="36" customWidth="1"/>
    <col min="6932" max="6938" width="9" style="36"/>
    <col min="6939" max="6939" width="10.77734375" style="36" customWidth="1"/>
    <col min="6940" max="6940" width="9" style="36"/>
    <col min="6941" max="6941" width="26.5546875" style="36" customWidth="1"/>
    <col min="6942" max="7170" width="9" style="36"/>
    <col min="7171" max="7171" width="18.109375" style="36" customWidth="1"/>
    <col min="7172" max="7173" width="9" style="36"/>
    <col min="7174" max="7174" width="12.109375" style="36" customWidth="1"/>
    <col min="7175" max="7186" width="9" style="36"/>
    <col min="7187" max="7187" width="19.5546875" style="36" customWidth="1"/>
    <col min="7188" max="7194" width="9" style="36"/>
    <col min="7195" max="7195" width="10.77734375" style="36" customWidth="1"/>
    <col min="7196" max="7196" width="9" style="36"/>
    <col min="7197" max="7197" width="26.5546875" style="36" customWidth="1"/>
    <col min="7198" max="7426" width="9" style="36"/>
    <col min="7427" max="7427" width="18.109375" style="36" customWidth="1"/>
    <col min="7428" max="7429" width="9" style="36"/>
    <col min="7430" max="7430" width="12.109375" style="36" customWidth="1"/>
    <col min="7431" max="7442" width="9" style="36"/>
    <col min="7443" max="7443" width="19.5546875" style="36" customWidth="1"/>
    <col min="7444" max="7450" width="9" style="36"/>
    <col min="7451" max="7451" width="10.77734375" style="36" customWidth="1"/>
    <col min="7452" max="7452" width="9" style="36"/>
    <col min="7453" max="7453" width="26.5546875" style="36" customWidth="1"/>
    <col min="7454" max="7682" width="9" style="36"/>
    <col min="7683" max="7683" width="18.109375" style="36" customWidth="1"/>
    <col min="7684" max="7685" width="9" style="36"/>
    <col min="7686" max="7686" width="12.109375" style="36" customWidth="1"/>
    <col min="7687" max="7698" width="9" style="36"/>
    <col min="7699" max="7699" width="19.5546875" style="36" customWidth="1"/>
    <col min="7700" max="7706" width="9" style="36"/>
    <col min="7707" max="7707" width="10.77734375" style="36" customWidth="1"/>
    <col min="7708" max="7708" width="9" style="36"/>
    <col min="7709" max="7709" width="26.5546875" style="36" customWidth="1"/>
    <col min="7710" max="7938" width="9" style="36"/>
    <col min="7939" max="7939" width="18.109375" style="36" customWidth="1"/>
    <col min="7940" max="7941" width="9" style="36"/>
    <col min="7942" max="7942" width="12.109375" style="36" customWidth="1"/>
    <col min="7943" max="7954" width="9" style="36"/>
    <col min="7955" max="7955" width="19.5546875" style="36" customWidth="1"/>
    <col min="7956" max="7962" width="9" style="36"/>
    <col min="7963" max="7963" width="10.77734375" style="36" customWidth="1"/>
    <col min="7964" max="7964" width="9" style="36"/>
    <col min="7965" max="7965" width="26.5546875" style="36" customWidth="1"/>
    <col min="7966" max="8194" width="9" style="36"/>
    <col min="8195" max="8195" width="18.109375" style="36" customWidth="1"/>
    <col min="8196" max="8197" width="9" style="36"/>
    <col min="8198" max="8198" width="12.109375" style="36" customWidth="1"/>
    <col min="8199" max="8210" width="9" style="36"/>
    <col min="8211" max="8211" width="19.5546875" style="36" customWidth="1"/>
    <col min="8212" max="8218" width="9" style="36"/>
    <col min="8219" max="8219" width="10.77734375" style="36" customWidth="1"/>
    <col min="8220" max="8220" width="9" style="36"/>
    <col min="8221" max="8221" width="26.5546875" style="36" customWidth="1"/>
    <col min="8222" max="8450" width="9" style="36"/>
    <col min="8451" max="8451" width="18.109375" style="36" customWidth="1"/>
    <col min="8452" max="8453" width="9" style="36"/>
    <col min="8454" max="8454" width="12.109375" style="36" customWidth="1"/>
    <col min="8455" max="8466" width="9" style="36"/>
    <col min="8467" max="8467" width="19.5546875" style="36" customWidth="1"/>
    <col min="8468" max="8474" width="9" style="36"/>
    <col min="8475" max="8475" width="10.77734375" style="36" customWidth="1"/>
    <col min="8476" max="8476" width="9" style="36"/>
    <col min="8477" max="8477" width="26.5546875" style="36" customWidth="1"/>
    <col min="8478" max="8706" width="9" style="36"/>
    <col min="8707" max="8707" width="18.109375" style="36" customWidth="1"/>
    <col min="8708" max="8709" width="9" style="36"/>
    <col min="8710" max="8710" width="12.109375" style="36" customWidth="1"/>
    <col min="8711" max="8722" width="9" style="36"/>
    <col min="8723" max="8723" width="19.5546875" style="36" customWidth="1"/>
    <col min="8724" max="8730" width="9" style="36"/>
    <col min="8731" max="8731" width="10.77734375" style="36" customWidth="1"/>
    <col min="8732" max="8732" width="9" style="36"/>
    <col min="8733" max="8733" width="26.5546875" style="36" customWidth="1"/>
    <col min="8734" max="8962" width="9" style="36"/>
    <col min="8963" max="8963" width="18.109375" style="36" customWidth="1"/>
    <col min="8964" max="8965" width="9" style="36"/>
    <col min="8966" max="8966" width="12.109375" style="36" customWidth="1"/>
    <col min="8967" max="8978" width="9" style="36"/>
    <col min="8979" max="8979" width="19.5546875" style="36" customWidth="1"/>
    <col min="8980" max="8986" width="9" style="36"/>
    <col min="8987" max="8987" width="10.77734375" style="36" customWidth="1"/>
    <col min="8988" max="8988" width="9" style="36"/>
    <col min="8989" max="8989" width="26.5546875" style="36" customWidth="1"/>
    <col min="8990" max="9218" width="9" style="36"/>
    <col min="9219" max="9219" width="18.109375" style="36" customWidth="1"/>
    <col min="9220" max="9221" width="9" style="36"/>
    <col min="9222" max="9222" width="12.109375" style="36" customWidth="1"/>
    <col min="9223" max="9234" width="9" style="36"/>
    <col min="9235" max="9235" width="19.5546875" style="36" customWidth="1"/>
    <col min="9236" max="9242" width="9" style="36"/>
    <col min="9243" max="9243" width="10.77734375" style="36" customWidth="1"/>
    <col min="9244" max="9244" width="9" style="36"/>
    <col min="9245" max="9245" width="26.5546875" style="36" customWidth="1"/>
    <col min="9246" max="9474" width="9" style="36"/>
    <col min="9475" max="9475" width="18.109375" style="36" customWidth="1"/>
    <col min="9476" max="9477" width="9" style="36"/>
    <col min="9478" max="9478" width="12.109375" style="36" customWidth="1"/>
    <col min="9479" max="9490" width="9" style="36"/>
    <col min="9491" max="9491" width="19.5546875" style="36" customWidth="1"/>
    <col min="9492" max="9498" width="9" style="36"/>
    <col min="9499" max="9499" width="10.77734375" style="36" customWidth="1"/>
    <col min="9500" max="9500" width="9" style="36"/>
    <col min="9501" max="9501" width="26.5546875" style="36" customWidth="1"/>
    <col min="9502" max="9730" width="9" style="36"/>
    <col min="9731" max="9731" width="18.109375" style="36" customWidth="1"/>
    <col min="9732" max="9733" width="9" style="36"/>
    <col min="9734" max="9734" width="12.109375" style="36" customWidth="1"/>
    <col min="9735" max="9746" width="9" style="36"/>
    <col min="9747" max="9747" width="19.5546875" style="36" customWidth="1"/>
    <col min="9748" max="9754" width="9" style="36"/>
    <col min="9755" max="9755" width="10.77734375" style="36" customWidth="1"/>
    <col min="9756" max="9756" width="9" style="36"/>
    <col min="9757" max="9757" width="26.5546875" style="36" customWidth="1"/>
    <col min="9758" max="9986" width="9" style="36"/>
    <col min="9987" max="9987" width="18.109375" style="36" customWidth="1"/>
    <col min="9988" max="9989" width="9" style="36"/>
    <col min="9990" max="9990" width="12.109375" style="36" customWidth="1"/>
    <col min="9991" max="10002" width="9" style="36"/>
    <col min="10003" max="10003" width="19.5546875" style="36" customWidth="1"/>
    <col min="10004" max="10010" width="9" style="36"/>
    <col min="10011" max="10011" width="10.77734375" style="36" customWidth="1"/>
    <col min="10012" max="10012" width="9" style="36"/>
    <col min="10013" max="10013" width="26.5546875" style="36" customWidth="1"/>
    <col min="10014" max="10242" width="9" style="36"/>
    <col min="10243" max="10243" width="18.109375" style="36" customWidth="1"/>
    <col min="10244" max="10245" width="9" style="36"/>
    <col min="10246" max="10246" width="12.109375" style="36" customWidth="1"/>
    <col min="10247" max="10258" width="9" style="36"/>
    <col min="10259" max="10259" width="19.5546875" style="36" customWidth="1"/>
    <col min="10260" max="10266" width="9" style="36"/>
    <col min="10267" max="10267" width="10.77734375" style="36" customWidth="1"/>
    <col min="10268" max="10268" width="9" style="36"/>
    <col min="10269" max="10269" width="26.5546875" style="36" customWidth="1"/>
    <col min="10270" max="10498" width="9" style="36"/>
    <col min="10499" max="10499" width="18.109375" style="36" customWidth="1"/>
    <col min="10500" max="10501" width="9" style="36"/>
    <col min="10502" max="10502" width="12.109375" style="36" customWidth="1"/>
    <col min="10503" max="10514" width="9" style="36"/>
    <col min="10515" max="10515" width="19.5546875" style="36" customWidth="1"/>
    <col min="10516" max="10522" width="9" style="36"/>
    <col min="10523" max="10523" width="10.77734375" style="36" customWidth="1"/>
    <col min="10524" max="10524" width="9" style="36"/>
    <col min="10525" max="10525" width="26.5546875" style="36" customWidth="1"/>
    <col min="10526" max="10754" width="9" style="36"/>
    <col min="10755" max="10755" width="18.109375" style="36" customWidth="1"/>
    <col min="10756" max="10757" width="9" style="36"/>
    <col min="10758" max="10758" width="12.109375" style="36" customWidth="1"/>
    <col min="10759" max="10770" width="9" style="36"/>
    <col min="10771" max="10771" width="19.5546875" style="36" customWidth="1"/>
    <col min="10772" max="10778" width="9" style="36"/>
    <col min="10779" max="10779" width="10.77734375" style="36" customWidth="1"/>
    <col min="10780" max="10780" width="9" style="36"/>
    <col min="10781" max="10781" width="26.5546875" style="36" customWidth="1"/>
    <col min="10782" max="11010" width="9" style="36"/>
    <col min="11011" max="11011" width="18.109375" style="36" customWidth="1"/>
    <col min="11012" max="11013" width="9" style="36"/>
    <col min="11014" max="11014" width="12.109375" style="36" customWidth="1"/>
    <col min="11015" max="11026" width="9" style="36"/>
    <col min="11027" max="11027" width="19.5546875" style="36" customWidth="1"/>
    <col min="11028" max="11034" width="9" style="36"/>
    <col min="11035" max="11035" width="10.77734375" style="36" customWidth="1"/>
    <col min="11036" max="11036" width="9" style="36"/>
    <col min="11037" max="11037" width="26.5546875" style="36" customWidth="1"/>
    <col min="11038" max="11266" width="9" style="36"/>
    <col min="11267" max="11267" width="18.109375" style="36" customWidth="1"/>
    <col min="11268" max="11269" width="9" style="36"/>
    <col min="11270" max="11270" width="12.109375" style="36" customWidth="1"/>
    <col min="11271" max="11282" width="9" style="36"/>
    <col min="11283" max="11283" width="19.5546875" style="36" customWidth="1"/>
    <col min="11284" max="11290" width="9" style="36"/>
    <col min="11291" max="11291" width="10.77734375" style="36" customWidth="1"/>
    <col min="11292" max="11292" width="9" style="36"/>
    <col min="11293" max="11293" width="26.5546875" style="36" customWidth="1"/>
    <col min="11294" max="11522" width="9" style="36"/>
    <col min="11523" max="11523" width="18.109375" style="36" customWidth="1"/>
    <col min="11524" max="11525" width="9" style="36"/>
    <col min="11526" max="11526" width="12.109375" style="36" customWidth="1"/>
    <col min="11527" max="11538" width="9" style="36"/>
    <col min="11539" max="11539" width="19.5546875" style="36" customWidth="1"/>
    <col min="11540" max="11546" width="9" style="36"/>
    <col min="11547" max="11547" width="10.77734375" style="36" customWidth="1"/>
    <col min="11548" max="11548" width="9" style="36"/>
    <col min="11549" max="11549" width="26.5546875" style="36" customWidth="1"/>
    <col min="11550" max="11778" width="9" style="36"/>
    <col min="11779" max="11779" width="18.109375" style="36" customWidth="1"/>
    <col min="11780" max="11781" width="9" style="36"/>
    <col min="11782" max="11782" width="12.109375" style="36" customWidth="1"/>
    <col min="11783" max="11794" width="9" style="36"/>
    <col min="11795" max="11795" width="19.5546875" style="36" customWidth="1"/>
    <col min="11796" max="11802" width="9" style="36"/>
    <col min="11803" max="11803" width="10.77734375" style="36" customWidth="1"/>
    <col min="11804" max="11804" width="9" style="36"/>
    <col min="11805" max="11805" width="26.5546875" style="36" customWidth="1"/>
    <col min="11806" max="12034" width="9" style="36"/>
    <col min="12035" max="12035" width="18.109375" style="36" customWidth="1"/>
    <col min="12036" max="12037" width="9" style="36"/>
    <col min="12038" max="12038" width="12.109375" style="36" customWidth="1"/>
    <col min="12039" max="12050" width="9" style="36"/>
    <col min="12051" max="12051" width="19.5546875" style="36" customWidth="1"/>
    <col min="12052" max="12058" width="9" style="36"/>
    <col min="12059" max="12059" width="10.77734375" style="36" customWidth="1"/>
    <col min="12060" max="12060" width="9" style="36"/>
    <col min="12061" max="12061" width="26.5546875" style="36" customWidth="1"/>
    <col min="12062" max="12290" width="9" style="36"/>
    <col min="12291" max="12291" width="18.109375" style="36" customWidth="1"/>
    <col min="12292" max="12293" width="9" style="36"/>
    <col min="12294" max="12294" width="12.109375" style="36" customWidth="1"/>
    <col min="12295" max="12306" width="9" style="36"/>
    <col min="12307" max="12307" width="19.5546875" style="36" customWidth="1"/>
    <col min="12308" max="12314" width="9" style="36"/>
    <col min="12315" max="12315" width="10.77734375" style="36" customWidth="1"/>
    <col min="12316" max="12316" width="9" style="36"/>
    <col min="12317" max="12317" width="26.5546875" style="36" customWidth="1"/>
    <col min="12318" max="12546" width="9" style="36"/>
    <col min="12547" max="12547" width="18.109375" style="36" customWidth="1"/>
    <col min="12548" max="12549" width="9" style="36"/>
    <col min="12550" max="12550" width="12.109375" style="36" customWidth="1"/>
    <col min="12551" max="12562" width="9" style="36"/>
    <col min="12563" max="12563" width="19.5546875" style="36" customWidth="1"/>
    <col min="12564" max="12570" width="9" style="36"/>
    <col min="12571" max="12571" width="10.77734375" style="36" customWidth="1"/>
    <col min="12572" max="12572" width="9" style="36"/>
    <col min="12573" max="12573" width="26.5546875" style="36" customWidth="1"/>
    <col min="12574" max="12802" width="9" style="36"/>
    <col min="12803" max="12803" width="18.109375" style="36" customWidth="1"/>
    <col min="12804" max="12805" width="9" style="36"/>
    <col min="12806" max="12806" width="12.109375" style="36" customWidth="1"/>
    <col min="12807" max="12818" width="9" style="36"/>
    <col min="12819" max="12819" width="19.5546875" style="36" customWidth="1"/>
    <col min="12820" max="12826" width="9" style="36"/>
    <col min="12827" max="12827" width="10.77734375" style="36" customWidth="1"/>
    <col min="12828" max="12828" width="9" style="36"/>
    <col min="12829" max="12829" width="26.5546875" style="36" customWidth="1"/>
    <col min="12830" max="13058" width="9" style="36"/>
    <col min="13059" max="13059" width="18.109375" style="36" customWidth="1"/>
    <col min="13060" max="13061" width="9" style="36"/>
    <col min="13062" max="13062" width="12.109375" style="36" customWidth="1"/>
    <col min="13063" max="13074" width="9" style="36"/>
    <col min="13075" max="13075" width="19.5546875" style="36" customWidth="1"/>
    <col min="13076" max="13082" width="9" style="36"/>
    <col min="13083" max="13083" width="10.77734375" style="36" customWidth="1"/>
    <col min="13084" max="13084" width="9" style="36"/>
    <col min="13085" max="13085" width="26.5546875" style="36" customWidth="1"/>
    <col min="13086" max="13314" width="9" style="36"/>
    <col min="13315" max="13315" width="18.109375" style="36" customWidth="1"/>
    <col min="13316" max="13317" width="9" style="36"/>
    <col min="13318" max="13318" width="12.109375" style="36" customWidth="1"/>
    <col min="13319" max="13330" width="9" style="36"/>
    <col min="13331" max="13331" width="19.5546875" style="36" customWidth="1"/>
    <col min="13332" max="13338" width="9" style="36"/>
    <col min="13339" max="13339" width="10.77734375" style="36" customWidth="1"/>
    <col min="13340" max="13340" width="9" style="36"/>
    <col min="13341" max="13341" width="26.5546875" style="36" customWidth="1"/>
    <col min="13342" max="13570" width="9" style="36"/>
    <col min="13571" max="13571" width="18.109375" style="36" customWidth="1"/>
    <col min="13572" max="13573" width="9" style="36"/>
    <col min="13574" max="13574" width="12.109375" style="36" customWidth="1"/>
    <col min="13575" max="13586" width="9" style="36"/>
    <col min="13587" max="13587" width="19.5546875" style="36" customWidth="1"/>
    <col min="13588" max="13594" width="9" style="36"/>
    <col min="13595" max="13595" width="10.77734375" style="36" customWidth="1"/>
    <col min="13596" max="13596" width="9" style="36"/>
    <col min="13597" max="13597" width="26.5546875" style="36" customWidth="1"/>
    <col min="13598" max="13826" width="9" style="36"/>
    <col min="13827" max="13827" width="18.109375" style="36" customWidth="1"/>
    <col min="13828" max="13829" width="9" style="36"/>
    <col min="13830" max="13830" width="12.109375" style="36" customWidth="1"/>
    <col min="13831" max="13842" width="9" style="36"/>
    <col min="13843" max="13843" width="19.5546875" style="36" customWidth="1"/>
    <col min="13844" max="13850" width="9" style="36"/>
    <col min="13851" max="13851" width="10.77734375" style="36" customWidth="1"/>
    <col min="13852" max="13852" width="9" style="36"/>
    <col min="13853" max="13853" width="26.5546875" style="36" customWidth="1"/>
    <col min="13854" max="14082" width="9" style="36"/>
    <col min="14083" max="14083" width="18.109375" style="36" customWidth="1"/>
    <col min="14084" max="14085" width="9" style="36"/>
    <col min="14086" max="14086" width="12.109375" style="36" customWidth="1"/>
    <col min="14087" max="14098" width="9" style="36"/>
    <col min="14099" max="14099" width="19.5546875" style="36" customWidth="1"/>
    <col min="14100" max="14106" width="9" style="36"/>
    <col min="14107" max="14107" width="10.77734375" style="36" customWidth="1"/>
    <col min="14108" max="14108" width="9" style="36"/>
    <col min="14109" max="14109" width="26.5546875" style="36" customWidth="1"/>
    <col min="14110" max="14338" width="9" style="36"/>
    <col min="14339" max="14339" width="18.109375" style="36" customWidth="1"/>
    <col min="14340" max="14341" width="9" style="36"/>
    <col min="14342" max="14342" width="12.109375" style="36" customWidth="1"/>
    <col min="14343" max="14354" width="9" style="36"/>
    <col min="14355" max="14355" width="19.5546875" style="36" customWidth="1"/>
    <col min="14356" max="14362" width="9" style="36"/>
    <col min="14363" max="14363" width="10.77734375" style="36" customWidth="1"/>
    <col min="14364" max="14364" width="9" style="36"/>
    <col min="14365" max="14365" width="26.5546875" style="36" customWidth="1"/>
    <col min="14366" max="14594" width="9" style="36"/>
    <col min="14595" max="14595" width="18.109375" style="36" customWidth="1"/>
    <col min="14596" max="14597" width="9" style="36"/>
    <col min="14598" max="14598" width="12.109375" style="36" customWidth="1"/>
    <col min="14599" max="14610" width="9" style="36"/>
    <col min="14611" max="14611" width="19.5546875" style="36" customWidth="1"/>
    <col min="14612" max="14618" width="9" style="36"/>
    <col min="14619" max="14619" width="10.77734375" style="36" customWidth="1"/>
    <col min="14620" max="14620" width="9" style="36"/>
    <col min="14621" max="14621" width="26.5546875" style="36" customWidth="1"/>
    <col min="14622" max="14850" width="9" style="36"/>
    <col min="14851" max="14851" width="18.109375" style="36" customWidth="1"/>
    <col min="14852" max="14853" width="9" style="36"/>
    <col min="14854" max="14854" width="12.109375" style="36" customWidth="1"/>
    <col min="14855" max="14866" width="9" style="36"/>
    <col min="14867" max="14867" width="19.5546875" style="36" customWidth="1"/>
    <col min="14868" max="14874" width="9" style="36"/>
    <col min="14875" max="14875" width="10.77734375" style="36" customWidth="1"/>
    <col min="14876" max="14876" width="9" style="36"/>
    <col min="14877" max="14877" width="26.5546875" style="36" customWidth="1"/>
    <col min="14878" max="15106" width="9" style="36"/>
    <col min="15107" max="15107" width="18.109375" style="36" customWidth="1"/>
    <col min="15108" max="15109" width="9" style="36"/>
    <col min="15110" max="15110" width="12.109375" style="36" customWidth="1"/>
    <col min="15111" max="15122" width="9" style="36"/>
    <col min="15123" max="15123" width="19.5546875" style="36" customWidth="1"/>
    <col min="15124" max="15130" width="9" style="36"/>
    <col min="15131" max="15131" width="10.77734375" style="36" customWidth="1"/>
    <col min="15132" max="15132" width="9" style="36"/>
    <col min="15133" max="15133" width="26.5546875" style="36" customWidth="1"/>
    <col min="15134" max="15362" width="9" style="36"/>
    <col min="15363" max="15363" width="18.109375" style="36" customWidth="1"/>
    <col min="15364" max="15365" width="9" style="36"/>
    <col min="15366" max="15366" width="12.109375" style="36" customWidth="1"/>
    <col min="15367" max="15378" width="9" style="36"/>
    <col min="15379" max="15379" width="19.5546875" style="36" customWidth="1"/>
    <col min="15380" max="15386" width="9" style="36"/>
    <col min="15387" max="15387" width="10.77734375" style="36" customWidth="1"/>
    <col min="15388" max="15388" width="9" style="36"/>
    <col min="15389" max="15389" width="26.5546875" style="36" customWidth="1"/>
    <col min="15390" max="15618" width="9" style="36"/>
    <col min="15619" max="15619" width="18.109375" style="36" customWidth="1"/>
    <col min="15620" max="15621" width="9" style="36"/>
    <col min="15622" max="15622" width="12.109375" style="36" customWidth="1"/>
    <col min="15623" max="15634" width="9" style="36"/>
    <col min="15635" max="15635" width="19.5546875" style="36" customWidth="1"/>
    <col min="15636" max="15642" width="9" style="36"/>
    <col min="15643" max="15643" width="10.77734375" style="36" customWidth="1"/>
    <col min="15644" max="15644" width="9" style="36"/>
    <col min="15645" max="15645" width="26.5546875" style="36" customWidth="1"/>
    <col min="15646" max="15874" width="9" style="36"/>
    <col min="15875" max="15875" width="18.109375" style="36" customWidth="1"/>
    <col min="15876" max="15877" width="9" style="36"/>
    <col min="15878" max="15878" width="12.109375" style="36" customWidth="1"/>
    <col min="15879" max="15890" width="9" style="36"/>
    <col min="15891" max="15891" width="19.5546875" style="36" customWidth="1"/>
    <col min="15892" max="15898" width="9" style="36"/>
    <col min="15899" max="15899" width="10.77734375" style="36" customWidth="1"/>
    <col min="15900" max="15900" width="9" style="36"/>
    <col min="15901" max="15901" width="26.5546875" style="36" customWidth="1"/>
    <col min="15902" max="16130" width="9" style="36"/>
    <col min="16131" max="16131" width="18.109375" style="36" customWidth="1"/>
    <col min="16132" max="16133" width="9" style="36"/>
    <col min="16134" max="16134" width="12.109375" style="36" customWidth="1"/>
    <col min="16135" max="16146" width="9" style="36"/>
    <col min="16147" max="16147" width="19.5546875" style="36" customWidth="1"/>
    <col min="16148" max="16154" width="9" style="36"/>
    <col min="16155" max="16155" width="10.77734375" style="36" customWidth="1"/>
    <col min="16156" max="16156" width="9" style="36"/>
    <col min="16157" max="16157" width="26.5546875" style="36" customWidth="1"/>
    <col min="16158" max="16384" width="9" style="36"/>
  </cols>
  <sheetData>
    <row r="1" spans="1:33" ht="15.6" customHeight="1" x14ac:dyDescent="0.25">
      <c r="A1" s="66" t="s">
        <v>0</v>
      </c>
      <c r="B1" s="68" t="s">
        <v>1</v>
      </c>
      <c r="C1" s="68" t="s">
        <v>2</v>
      </c>
      <c r="D1" s="70" t="s">
        <v>3</v>
      </c>
      <c r="E1" s="70"/>
      <c r="F1" s="70"/>
      <c r="G1" s="70"/>
      <c r="H1" s="70"/>
      <c r="I1" s="70"/>
      <c r="J1" s="70"/>
      <c r="K1" s="70"/>
      <c r="L1" s="70" t="s">
        <v>4</v>
      </c>
      <c r="M1" s="70"/>
      <c r="N1" s="70"/>
      <c r="O1" s="70"/>
      <c r="P1" s="70"/>
      <c r="Q1" s="70"/>
      <c r="R1" s="70"/>
      <c r="S1" s="70"/>
      <c r="T1" s="70"/>
      <c r="U1" s="70"/>
      <c r="V1" s="70"/>
      <c r="W1" s="70"/>
      <c r="X1" s="70"/>
      <c r="Y1" s="70"/>
      <c r="Z1" s="70"/>
      <c r="AA1" s="70"/>
      <c r="AB1" s="70" t="s">
        <v>5</v>
      </c>
      <c r="AC1" s="70"/>
      <c r="AD1" s="70"/>
      <c r="AE1" s="70"/>
      <c r="AF1" s="70"/>
      <c r="AG1" s="64" t="s">
        <v>6</v>
      </c>
    </row>
    <row r="2" spans="1:33" ht="43.2" customHeight="1" thickBot="1" x14ac:dyDescent="0.3">
      <c r="A2" s="67"/>
      <c r="B2" s="69"/>
      <c r="C2" s="69"/>
      <c r="D2" s="9" t="s">
        <v>7</v>
      </c>
      <c r="E2" s="9" t="s">
        <v>8</v>
      </c>
      <c r="F2" s="9" t="s">
        <v>9</v>
      </c>
      <c r="G2" s="9" t="s">
        <v>10</v>
      </c>
      <c r="H2" s="9" t="s">
        <v>11</v>
      </c>
      <c r="I2" s="9" t="s">
        <v>12</v>
      </c>
      <c r="J2" s="9" t="s">
        <v>13</v>
      </c>
      <c r="K2" s="37" t="s">
        <v>14</v>
      </c>
      <c r="L2" s="9" t="s">
        <v>7</v>
      </c>
      <c r="M2" s="9" t="s">
        <v>8</v>
      </c>
      <c r="N2" s="9" t="s">
        <v>15</v>
      </c>
      <c r="O2" s="9" t="s">
        <v>16</v>
      </c>
      <c r="P2" s="38" t="s">
        <v>17</v>
      </c>
      <c r="Q2" s="9" t="s">
        <v>18</v>
      </c>
      <c r="R2" s="38" t="s">
        <v>19</v>
      </c>
      <c r="S2" s="9" t="s">
        <v>20</v>
      </c>
      <c r="T2" s="38" t="s">
        <v>21</v>
      </c>
      <c r="U2" s="9" t="s">
        <v>22</v>
      </c>
      <c r="V2" s="38" t="s">
        <v>23</v>
      </c>
      <c r="W2" s="9" t="s">
        <v>24</v>
      </c>
      <c r="X2" s="9" t="s">
        <v>25</v>
      </c>
      <c r="Y2" s="38" t="s">
        <v>26</v>
      </c>
      <c r="Z2" s="9" t="s">
        <v>13</v>
      </c>
      <c r="AA2" s="37" t="s">
        <v>27</v>
      </c>
      <c r="AB2" s="9" t="s">
        <v>7</v>
      </c>
      <c r="AC2" s="9" t="s">
        <v>28</v>
      </c>
      <c r="AD2" s="9" t="s">
        <v>29</v>
      </c>
      <c r="AE2" s="9" t="s">
        <v>30</v>
      </c>
      <c r="AF2" s="37" t="s">
        <v>31</v>
      </c>
      <c r="AG2" s="65"/>
    </row>
    <row r="3" spans="1:33" ht="16.05" customHeight="1" x14ac:dyDescent="0.25">
      <c r="A3" s="19">
        <v>1</v>
      </c>
      <c r="B3" s="19" t="s">
        <v>32</v>
      </c>
      <c r="C3" s="19" t="s">
        <v>33</v>
      </c>
      <c r="D3" s="19">
        <v>10</v>
      </c>
      <c r="E3" s="19">
        <v>5</v>
      </c>
      <c r="F3" s="19" t="s">
        <v>34</v>
      </c>
      <c r="G3" s="19">
        <v>6</v>
      </c>
      <c r="H3" s="19" t="s">
        <v>35</v>
      </c>
      <c r="I3" s="19">
        <v>0.5</v>
      </c>
      <c r="J3" s="19"/>
      <c r="K3" s="19">
        <f t="shared" ref="K3:K66" si="0">D3+E3+G3+I3</f>
        <v>21.5</v>
      </c>
      <c r="L3" s="19"/>
      <c r="M3" s="19">
        <v>10</v>
      </c>
      <c r="N3" s="19">
        <v>29.6</v>
      </c>
      <c r="O3" s="19"/>
      <c r="P3" s="19"/>
      <c r="Q3" s="19"/>
      <c r="R3" s="19"/>
      <c r="S3" s="19" t="s">
        <v>36</v>
      </c>
      <c r="T3" s="19">
        <v>10.199999999999999</v>
      </c>
      <c r="U3" s="19"/>
      <c r="V3" s="19"/>
      <c r="W3" s="19"/>
      <c r="X3" s="19"/>
      <c r="Y3" s="19"/>
      <c r="Z3" s="19"/>
      <c r="AA3" s="19">
        <f t="shared" ref="AA3:AA66" si="1">M3+N3+P3+R3+T3+V3+Y3+Z3</f>
        <v>49.8</v>
      </c>
      <c r="AB3" s="19">
        <v>6</v>
      </c>
      <c r="AC3" s="19" t="s">
        <v>37</v>
      </c>
      <c r="AD3" s="19"/>
      <c r="AE3" s="19">
        <v>1.2</v>
      </c>
      <c r="AF3" s="19">
        <v>7.2</v>
      </c>
      <c r="AG3" s="19">
        <f t="shared" ref="AG3:AG66" si="2">K3+AA3+AF3</f>
        <v>78.5</v>
      </c>
    </row>
    <row r="4" spans="1:33" ht="16.05" customHeight="1" x14ac:dyDescent="0.25">
      <c r="A4" s="2">
        <v>2</v>
      </c>
      <c r="B4" s="2" t="s">
        <v>42</v>
      </c>
      <c r="C4" s="2" t="s">
        <v>33</v>
      </c>
      <c r="D4" s="2">
        <v>10</v>
      </c>
      <c r="E4" s="2">
        <v>5</v>
      </c>
      <c r="F4" s="2" t="s">
        <v>43</v>
      </c>
      <c r="G4" s="2">
        <v>3</v>
      </c>
      <c r="H4" s="2" t="s">
        <v>44</v>
      </c>
      <c r="I4" s="2">
        <v>1</v>
      </c>
      <c r="J4" s="2"/>
      <c r="K4" s="2">
        <f t="shared" si="0"/>
        <v>19</v>
      </c>
      <c r="L4" s="2"/>
      <c r="M4" s="2">
        <v>10</v>
      </c>
      <c r="N4" s="2">
        <v>37.630000000000003</v>
      </c>
      <c r="O4" s="2"/>
      <c r="P4" s="2"/>
      <c r="Q4" s="2"/>
      <c r="R4" s="2"/>
      <c r="S4" s="2" t="s">
        <v>1241</v>
      </c>
      <c r="T4" s="2">
        <v>1.2</v>
      </c>
      <c r="U4" s="2"/>
      <c r="V4" s="2"/>
      <c r="W4" s="2"/>
      <c r="X4" s="2"/>
      <c r="Y4" s="2"/>
      <c r="Z4" s="2"/>
      <c r="AA4" s="2">
        <f t="shared" si="1"/>
        <v>48.830000000000005</v>
      </c>
      <c r="AB4" s="2">
        <v>6</v>
      </c>
      <c r="AC4" s="2" t="s">
        <v>45</v>
      </c>
      <c r="AD4" s="2"/>
      <c r="AE4" s="2"/>
      <c r="AF4" s="2">
        <v>9.4499999999999993</v>
      </c>
      <c r="AG4" s="2">
        <f t="shared" si="2"/>
        <v>77.280000000000015</v>
      </c>
    </row>
    <row r="5" spans="1:33" ht="16.05" customHeight="1" x14ac:dyDescent="0.25">
      <c r="A5" s="19">
        <v>3</v>
      </c>
      <c r="B5" s="1" t="s">
        <v>38</v>
      </c>
      <c r="C5" s="39" t="s">
        <v>39</v>
      </c>
      <c r="D5" s="39">
        <v>10</v>
      </c>
      <c r="E5" s="39">
        <v>5</v>
      </c>
      <c r="F5" s="39" t="s">
        <v>40</v>
      </c>
      <c r="G5" s="39">
        <v>2</v>
      </c>
      <c r="H5" s="39" t="s">
        <v>41</v>
      </c>
      <c r="I5" s="39">
        <v>0.5</v>
      </c>
      <c r="J5" s="39"/>
      <c r="K5" s="2">
        <f t="shared" si="0"/>
        <v>17.5</v>
      </c>
      <c r="L5" s="39"/>
      <c r="M5" s="39">
        <v>10</v>
      </c>
      <c r="N5" s="39">
        <v>30.1</v>
      </c>
      <c r="O5" s="39"/>
      <c r="P5" s="39"/>
      <c r="Q5" s="39"/>
      <c r="R5" s="39"/>
      <c r="S5" s="39"/>
      <c r="T5" s="39"/>
      <c r="U5" s="39" t="s">
        <v>1304</v>
      </c>
      <c r="V5" s="39">
        <v>12.6</v>
      </c>
      <c r="W5" s="39"/>
      <c r="X5" s="39"/>
      <c r="Y5" s="39"/>
      <c r="Z5" s="39"/>
      <c r="AA5" s="2">
        <f t="shared" si="1"/>
        <v>52.7</v>
      </c>
      <c r="AB5" s="39">
        <v>6</v>
      </c>
      <c r="AC5" s="39"/>
      <c r="AD5" s="39"/>
      <c r="AE5" s="39"/>
      <c r="AF5" s="39">
        <v>6</v>
      </c>
      <c r="AG5" s="2">
        <f t="shared" si="2"/>
        <v>76.2</v>
      </c>
    </row>
    <row r="6" spans="1:33" ht="16.05" customHeight="1" x14ac:dyDescent="0.25">
      <c r="A6" s="19">
        <v>4</v>
      </c>
      <c r="B6" s="2" t="s">
        <v>46</v>
      </c>
      <c r="C6" s="2" t="s">
        <v>47</v>
      </c>
      <c r="D6" s="2">
        <v>10</v>
      </c>
      <c r="E6" s="2">
        <v>5</v>
      </c>
      <c r="F6" s="2" t="s">
        <v>48</v>
      </c>
      <c r="G6" s="2">
        <v>4</v>
      </c>
      <c r="H6" s="2"/>
      <c r="I6" s="2"/>
      <c r="J6" s="2"/>
      <c r="K6" s="2">
        <f t="shared" si="0"/>
        <v>19</v>
      </c>
      <c r="L6" s="2"/>
      <c r="M6" s="2">
        <v>10</v>
      </c>
      <c r="N6" s="2">
        <v>32.82</v>
      </c>
      <c r="O6" s="2"/>
      <c r="P6" s="2"/>
      <c r="Q6" s="2" t="s">
        <v>49</v>
      </c>
      <c r="R6" s="2">
        <v>4</v>
      </c>
      <c r="S6" s="2" t="s">
        <v>50</v>
      </c>
      <c r="T6" s="2">
        <v>1</v>
      </c>
      <c r="U6" s="2"/>
      <c r="V6" s="2"/>
      <c r="W6" s="2"/>
      <c r="X6" s="2"/>
      <c r="Y6" s="2"/>
      <c r="Z6" s="2"/>
      <c r="AA6" s="2">
        <f t="shared" si="1"/>
        <v>47.82</v>
      </c>
      <c r="AB6" s="2">
        <v>6</v>
      </c>
      <c r="AC6" s="2" t="s">
        <v>1242</v>
      </c>
      <c r="AD6" s="2"/>
      <c r="AE6" s="2"/>
      <c r="AF6" s="2">
        <v>7.4</v>
      </c>
      <c r="AG6" s="2">
        <f t="shared" si="2"/>
        <v>74.22</v>
      </c>
    </row>
    <row r="7" spans="1:33" ht="16.05" customHeight="1" x14ac:dyDescent="0.25">
      <c r="A7" s="2">
        <v>5</v>
      </c>
      <c r="B7" s="2" t="s">
        <v>53</v>
      </c>
      <c r="C7" s="2" t="s">
        <v>47</v>
      </c>
      <c r="D7" s="2">
        <v>10</v>
      </c>
      <c r="E7" s="2">
        <v>5</v>
      </c>
      <c r="F7" s="2" t="s">
        <v>54</v>
      </c>
      <c r="G7" s="2">
        <v>5</v>
      </c>
      <c r="H7" s="2" t="s">
        <v>55</v>
      </c>
      <c r="I7" s="2">
        <v>1</v>
      </c>
      <c r="J7" s="2"/>
      <c r="K7" s="2">
        <f t="shared" si="0"/>
        <v>21</v>
      </c>
      <c r="L7" s="2"/>
      <c r="M7" s="2">
        <v>10</v>
      </c>
      <c r="N7" s="2">
        <v>36.06</v>
      </c>
      <c r="O7" s="2"/>
      <c r="P7" s="2"/>
      <c r="Q7" s="2"/>
      <c r="R7" s="2"/>
      <c r="S7" s="2" t="s">
        <v>56</v>
      </c>
      <c r="T7" s="2">
        <v>0.6</v>
      </c>
      <c r="U7" s="2"/>
      <c r="V7" s="2"/>
      <c r="W7" s="2"/>
      <c r="X7" s="2"/>
      <c r="Y7" s="2"/>
      <c r="Z7" s="2"/>
      <c r="AA7" s="2">
        <f t="shared" si="1"/>
        <v>46.660000000000004</v>
      </c>
      <c r="AB7" s="2">
        <v>6</v>
      </c>
      <c r="AC7" s="2" t="s">
        <v>57</v>
      </c>
      <c r="AD7" s="2"/>
      <c r="AE7" s="2" t="s">
        <v>58</v>
      </c>
      <c r="AF7" s="2">
        <v>6.35</v>
      </c>
      <c r="AG7" s="2">
        <f t="shared" si="2"/>
        <v>74.009999999999991</v>
      </c>
    </row>
    <row r="8" spans="1:33" ht="16.05" customHeight="1" x14ac:dyDescent="0.25">
      <c r="A8" s="19">
        <v>6</v>
      </c>
      <c r="B8" s="1" t="s">
        <v>59</v>
      </c>
      <c r="C8" s="2" t="s">
        <v>60</v>
      </c>
      <c r="D8" s="2">
        <v>10</v>
      </c>
      <c r="E8" s="2">
        <v>5</v>
      </c>
      <c r="F8" s="2" t="s">
        <v>61</v>
      </c>
      <c r="G8" s="2">
        <v>4</v>
      </c>
      <c r="H8" s="2" t="s">
        <v>44</v>
      </c>
      <c r="I8" s="2">
        <v>1</v>
      </c>
      <c r="J8" s="2"/>
      <c r="K8" s="2">
        <f t="shared" si="0"/>
        <v>20</v>
      </c>
      <c r="L8" s="2"/>
      <c r="M8" s="2">
        <v>10</v>
      </c>
      <c r="N8" s="2">
        <v>32.93</v>
      </c>
      <c r="O8" s="2"/>
      <c r="P8" s="2"/>
      <c r="Q8" s="2"/>
      <c r="R8" s="2"/>
      <c r="S8" s="2" t="s">
        <v>62</v>
      </c>
      <c r="T8" s="2">
        <v>5</v>
      </c>
      <c r="U8" s="2"/>
      <c r="V8" s="2"/>
      <c r="W8" s="2"/>
      <c r="X8" s="2"/>
      <c r="Y8" s="2"/>
      <c r="Z8" s="2"/>
      <c r="AA8" s="2">
        <f t="shared" si="1"/>
        <v>47.93</v>
      </c>
      <c r="AB8" s="2">
        <v>6</v>
      </c>
      <c r="AC8" s="2" t="s">
        <v>63</v>
      </c>
      <c r="AD8" s="2">
        <v>0.05</v>
      </c>
      <c r="AE8" s="2"/>
      <c r="AF8" s="2">
        <v>6.05</v>
      </c>
      <c r="AG8" s="2">
        <f t="shared" si="2"/>
        <v>73.98</v>
      </c>
    </row>
    <row r="9" spans="1:33" ht="16.05" customHeight="1" x14ac:dyDescent="0.25">
      <c r="A9" s="19">
        <v>7</v>
      </c>
      <c r="B9" s="40" t="s">
        <v>65</v>
      </c>
      <c r="C9" s="40" t="s">
        <v>66</v>
      </c>
      <c r="D9" s="40">
        <v>10</v>
      </c>
      <c r="E9" s="40">
        <v>5</v>
      </c>
      <c r="F9" s="40" t="s">
        <v>67</v>
      </c>
      <c r="G9" s="40">
        <v>2</v>
      </c>
      <c r="H9" s="40"/>
      <c r="I9" s="40"/>
      <c r="J9" s="40"/>
      <c r="K9" s="2">
        <f t="shared" si="0"/>
        <v>17</v>
      </c>
      <c r="L9" s="40"/>
      <c r="M9" s="40">
        <v>10</v>
      </c>
      <c r="N9" s="40">
        <v>33.75</v>
      </c>
      <c r="O9" s="40"/>
      <c r="P9" s="40"/>
      <c r="Q9" s="40" t="s">
        <v>68</v>
      </c>
      <c r="R9" s="40">
        <v>4</v>
      </c>
      <c r="S9" s="40" t="s">
        <v>69</v>
      </c>
      <c r="T9" s="40">
        <v>0.8</v>
      </c>
      <c r="U9" s="40"/>
      <c r="V9" s="40"/>
      <c r="W9" s="40"/>
      <c r="X9" s="40"/>
      <c r="Y9" s="40"/>
      <c r="Z9" s="40"/>
      <c r="AA9" s="2">
        <f t="shared" si="1"/>
        <v>48.55</v>
      </c>
      <c r="AB9" s="40">
        <v>6</v>
      </c>
      <c r="AC9" s="40" t="s">
        <v>70</v>
      </c>
      <c r="AD9" s="40"/>
      <c r="AE9" s="40"/>
      <c r="AF9" s="40">
        <v>6.85</v>
      </c>
      <c r="AG9" s="2">
        <f t="shared" si="2"/>
        <v>72.399999999999991</v>
      </c>
    </row>
    <row r="10" spans="1:33" ht="16.05" customHeight="1" x14ac:dyDescent="0.25">
      <c r="A10" s="2">
        <v>8</v>
      </c>
      <c r="B10" s="2" t="s">
        <v>75</v>
      </c>
      <c r="C10" s="2" t="s">
        <v>66</v>
      </c>
      <c r="D10" s="2">
        <v>10</v>
      </c>
      <c r="E10" s="2">
        <v>5</v>
      </c>
      <c r="F10" s="2" t="s">
        <v>76</v>
      </c>
      <c r="G10" s="2">
        <v>2</v>
      </c>
      <c r="H10" s="2" t="s">
        <v>77</v>
      </c>
      <c r="I10" s="2">
        <v>1</v>
      </c>
      <c r="J10" s="2"/>
      <c r="K10" s="2">
        <f>D10+E10+G10+I10</f>
        <v>18</v>
      </c>
      <c r="L10" s="2"/>
      <c r="M10" s="2">
        <v>10</v>
      </c>
      <c r="N10" s="2">
        <v>31.79</v>
      </c>
      <c r="O10" s="2"/>
      <c r="P10" s="2"/>
      <c r="Q10" s="2" t="s">
        <v>78</v>
      </c>
      <c r="R10" s="2">
        <v>4</v>
      </c>
      <c r="S10" s="2" t="s">
        <v>79</v>
      </c>
      <c r="T10" s="2">
        <v>1.6</v>
      </c>
      <c r="U10" s="2"/>
      <c r="V10" s="2"/>
      <c r="W10" s="2"/>
      <c r="X10" s="2"/>
      <c r="Y10" s="2"/>
      <c r="Z10" s="2"/>
      <c r="AA10" s="2">
        <f>M10+N10+P10+R10+T10+V10+Y10+Z10</f>
        <v>47.39</v>
      </c>
      <c r="AB10" s="2">
        <v>6</v>
      </c>
      <c r="AC10" s="2" t="s">
        <v>80</v>
      </c>
      <c r="AD10" s="2"/>
      <c r="AE10" s="2"/>
      <c r="AF10" s="2">
        <v>6.35</v>
      </c>
      <c r="AG10" s="2">
        <f>K10+AA10+AF10</f>
        <v>71.739999999999995</v>
      </c>
    </row>
    <row r="11" spans="1:33" ht="16.05" customHeight="1" x14ac:dyDescent="0.25">
      <c r="A11" s="19">
        <v>9</v>
      </c>
      <c r="B11" s="1" t="s">
        <v>64</v>
      </c>
      <c r="C11" s="39" t="s">
        <v>39</v>
      </c>
      <c r="D11" s="39">
        <v>10</v>
      </c>
      <c r="E11" s="39">
        <v>5</v>
      </c>
      <c r="F11" s="39" t="s">
        <v>1305</v>
      </c>
      <c r="G11" s="39">
        <v>5</v>
      </c>
      <c r="H11" s="39" t="s">
        <v>1243</v>
      </c>
      <c r="I11" s="39">
        <v>0.5</v>
      </c>
      <c r="J11" s="39"/>
      <c r="K11" s="2">
        <f>D11+E11+G11+I11</f>
        <v>20.5</v>
      </c>
      <c r="L11" s="39"/>
      <c r="M11" s="39">
        <v>10</v>
      </c>
      <c r="N11" s="39">
        <v>31.81</v>
      </c>
      <c r="O11" s="39"/>
      <c r="P11" s="39"/>
      <c r="Q11" s="39"/>
      <c r="R11" s="39"/>
      <c r="S11" s="39"/>
      <c r="T11" s="39"/>
      <c r="U11" s="39" t="s">
        <v>1244</v>
      </c>
      <c r="V11" s="39">
        <v>1</v>
      </c>
      <c r="W11" s="39"/>
      <c r="X11" s="39"/>
      <c r="Y11" s="39"/>
      <c r="Z11" s="39"/>
      <c r="AA11" s="2">
        <f>M11+N11+P11+R11+T11+V11+Y11+Z11</f>
        <v>42.81</v>
      </c>
      <c r="AB11" s="39">
        <v>6</v>
      </c>
      <c r="AC11" s="39" t="s">
        <v>1306</v>
      </c>
      <c r="AD11" s="39" t="s">
        <v>139</v>
      </c>
      <c r="AE11" s="39">
        <v>2.0499999999999998</v>
      </c>
      <c r="AF11" s="39">
        <v>8.0500000000000007</v>
      </c>
      <c r="AG11" s="2">
        <f>K11+AA11+AF11</f>
        <v>71.36</v>
      </c>
    </row>
    <row r="12" spans="1:33" ht="16.05" customHeight="1" x14ac:dyDescent="0.25">
      <c r="A12" s="19">
        <v>10</v>
      </c>
      <c r="B12" s="2" t="s">
        <v>71</v>
      </c>
      <c r="C12" s="2" t="s">
        <v>72</v>
      </c>
      <c r="D12" s="2">
        <v>10</v>
      </c>
      <c r="E12" s="2">
        <v>5</v>
      </c>
      <c r="F12" s="2" t="s">
        <v>73</v>
      </c>
      <c r="G12" s="2">
        <v>5</v>
      </c>
      <c r="H12" s="2" t="s">
        <v>1245</v>
      </c>
      <c r="I12" s="2">
        <v>1</v>
      </c>
      <c r="J12" s="2"/>
      <c r="K12" s="2">
        <f t="shared" si="0"/>
        <v>21</v>
      </c>
      <c r="L12" s="2"/>
      <c r="M12" s="2">
        <v>10</v>
      </c>
      <c r="N12" s="2">
        <v>34.25</v>
      </c>
      <c r="O12" s="2"/>
      <c r="P12" s="2"/>
      <c r="Q12" s="2"/>
      <c r="R12" s="2"/>
      <c r="S12" s="2"/>
      <c r="T12" s="2"/>
      <c r="U12" s="2"/>
      <c r="V12" s="2"/>
      <c r="W12" s="2"/>
      <c r="X12" s="2"/>
      <c r="Y12" s="2"/>
      <c r="Z12" s="2"/>
      <c r="AA12" s="2">
        <f t="shared" si="1"/>
        <v>44.25</v>
      </c>
      <c r="AB12" s="2">
        <v>6</v>
      </c>
      <c r="AC12" s="2" t="s">
        <v>74</v>
      </c>
      <c r="AD12" s="2"/>
      <c r="AE12" s="2"/>
      <c r="AF12" s="2">
        <v>6.05</v>
      </c>
      <c r="AG12" s="2">
        <f t="shared" si="2"/>
        <v>71.3</v>
      </c>
    </row>
    <row r="13" spans="1:33" ht="16.05" customHeight="1" x14ac:dyDescent="0.25">
      <c r="A13" s="2">
        <v>11</v>
      </c>
      <c r="B13" s="2" t="s">
        <v>91</v>
      </c>
      <c r="C13" s="2" t="s">
        <v>72</v>
      </c>
      <c r="D13" s="2">
        <v>10</v>
      </c>
      <c r="E13" s="2">
        <v>5</v>
      </c>
      <c r="F13" s="2" t="s">
        <v>92</v>
      </c>
      <c r="G13" s="2">
        <v>1</v>
      </c>
      <c r="H13" s="2" t="s">
        <v>93</v>
      </c>
      <c r="I13" s="2">
        <v>0.5</v>
      </c>
      <c r="J13" s="2"/>
      <c r="K13" s="2">
        <f t="shared" si="0"/>
        <v>16.5</v>
      </c>
      <c r="L13" s="2"/>
      <c r="M13" s="2">
        <v>10</v>
      </c>
      <c r="N13" s="2">
        <v>37.47</v>
      </c>
      <c r="O13" s="2"/>
      <c r="P13" s="2"/>
      <c r="Q13" s="2"/>
      <c r="R13" s="2">
        <v>0</v>
      </c>
      <c r="S13" s="2"/>
      <c r="T13" s="2"/>
      <c r="U13" s="2" t="s">
        <v>1246</v>
      </c>
      <c r="V13" s="2">
        <v>0.75</v>
      </c>
      <c r="W13" s="2"/>
      <c r="X13" s="2" t="s">
        <v>94</v>
      </c>
      <c r="Y13" s="2">
        <v>0.5</v>
      </c>
      <c r="Z13" s="2"/>
      <c r="AA13" s="2">
        <f t="shared" si="1"/>
        <v>48.72</v>
      </c>
      <c r="AB13" s="2">
        <v>6</v>
      </c>
      <c r="AC13" s="2" t="s">
        <v>95</v>
      </c>
      <c r="AD13" s="2"/>
      <c r="AE13" s="2"/>
      <c r="AF13" s="2">
        <v>6.05</v>
      </c>
      <c r="AG13" s="2">
        <f t="shared" si="2"/>
        <v>71.27</v>
      </c>
    </row>
    <row r="14" spans="1:33" ht="16.05" customHeight="1" x14ac:dyDescent="0.25">
      <c r="A14" s="19">
        <v>12</v>
      </c>
      <c r="B14" s="2" t="s">
        <v>81</v>
      </c>
      <c r="C14" s="2" t="s">
        <v>47</v>
      </c>
      <c r="D14" s="2">
        <v>10</v>
      </c>
      <c r="E14" s="2">
        <v>5</v>
      </c>
      <c r="F14" s="2" t="s">
        <v>82</v>
      </c>
      <c r="G14" s="2">
        <v>1</v>
      </c>
      <c r="H14" s="2"/>
      <c r="I14" s="2"/>
      <c r="J14" s="2"/>
      <c r="K14" s="2">
        <f t="shared" si="0"/>
        <v>16</v>
      </c>
      <c r="L14" s="2"/>
      <c r="M14" s="2">
        <v>10</v>
      </c>
      <c r="N14" s="2">
        <v>35.15</v>
      </c>
      <c r="O14" s="2"/>
      <c r="P14" s="2"/>
      <c r="Q14" s="2" t="s">
        <v>83</v>
      </c>
      <c r="R14" s="2">
        <v>4</v>
      </c>
      <c r="S14" s="2"/>
      <c r="T14" s="2"/>
      <c r="U14" s="2"/>
      <c r="V14" s="2"/>
      <c r="W14" s="2"/>
      <c r="X14" s="2"/>
      <c r="Y14" s="2"/>
      <c r="Z14" s="2"/>
      <c r="AA14" s="2">
        <f t="shared" si="1"/>
        <v>49.15</v>
      </c>
      <c r="AB14" s="2">
        <v>6</v>
      </c>
      <c r="AC14" s="2" t="s">
        <v>84</v>
      </c>
      <c r="AD14" s="2"/>
      <c r="AE14" s="2">
        <v>0.05</v>
      </c>
      <c r="AF14" s="2">
        <v>6.05</v>
      </c>
      <c r="AG14" s="2">
        <f t="shared" si="2"/>
        <v>71.2</v>
      </c>
    </row>
    <row r="15" spans="1:33" ht="16.05" customHeight="1" x14ac:dyDescent="0.25">
      <c r="A15" s="19">
        <v>13</v>
      </c>
      <c r="B15" s="1" t="s">
        <v>85</v>
      </c>
      <c r="C15" s="2" t="s">
        <v>60</v>
      </c>
      <c r="D15" s="2">
        <v>10</v>
      </c>
      <c r="E15" s="2">
        <v>5</v>
      </c>
      <c r="F15" s="2" t="s">
        <v>86</v>
      </c>
      <c r="G15" s="2">
        <v>3</v>
      </c>
      <c r="H15" s="2"/>
      <c r="I15" s="2"/>
      <c r="J15" s="2"/>
      <c r="K15" s="2">
        <f t="shared" si="0"/>
        <v>18</v>
      </c>
      <c r="L15" s="2"/>
      <c r="M15" s="2">
        <v>10</v>
      </c>
      <c r="N15" s="2">
        <v>32.42</v>
      </c>
      <c r="O15" s="2"/>
      <c r="P15" s="2"/>
      <c r="Q15" s="2" t="s">
        <v>87</v>
      </c>
      <c r="R15" s="2">
        <v>4</v>
      </c>
      <c r="S15" s="2"/>
      <c r="T15" s="2"/>
      <c r="U15" s="2"/>
      <c r="V15" s="2"/>
      <c r="W15" s="2"/>
      <c r="X15" s="2"/>
      <c r="Y15" s="2"/>
      <c r="Z15" s="2"/>
      <c r="AA15" s="2">
        <f t="shared" si="1"/>
        <v>46.42</v>
      </c>
      <c r="AB15" s="2">
        <v>6</v>
      </c>
      <c r="AC15" s="2" t="s">
        <v>88</v>
      </c>
      <c r="AD15" s="2">
        <v>0.5</v>
      </c>
      <c r="AE15" s="2"/>
      <c r="AF15" s="2">
        <v>6.5</v>
      </c>
      <c r="AG15" s="2">
        <f t="shared" si="2"/>
        <v>70.92</v>
      </c>
    </row>
    <row r="16" spans="1:33" ht="16.05" customHeight="1" x14ac:dyDescent="0.25">
      <c r="A16" s="2">
        <v>14</v>
      </c>
      <c r="B16" s="1" t="s">
        <v>158</v>
      </c>
      <c r="C16" s="39" t="s">
        <v>39</v>
      </c>
      <c r="D16" s="39">
        <v>10</v>
      </c>
      <c r="E16" s="39">
        <v>5</v>
      </c>
      <c r="F16" s="39"/>
      <c r="G16" s="39"/>
      <c r="H16" s="39"/>
      <c r="I16" s="39"/>
      <c r="J16" s="39"/>
      <c r="K16" s="2">
        <f t="shared" si="0"/>
        <v>15</v>
      </c>
      <c r="L16" s="39"/>
      <c r="M16" s="39">
        <v>10</v>
      </c>
      <c r="N16" s="39">
        <v>35.6</v>
      </c>
      <c r="O16" s="39"/>
      <c r="P16" s="39"/>
      <c r="Q16" s="39"/>
      <c r="R16" s="39"/>
      <c r="S16" s="39"/>
      <c r="T16" s="39"/>
      <c r="U16" s="39"/>
      <c r="V16" s="39"/>
      <c r="W16" s="39"/>
      <c r="X16" s="39"/>
      <c r="Y16" s="39"/>
      <c r="Z16" s="39"/>
      <c r="AA16" s="2">
        <f t="shared" si="1"/>
        <v>45.6</v>
      </c>
      <c r="AB16" s="39">
        <v>6</v>
      </c>
      <c r="AC16" s="39" t="s">
        <v>1247</v>
      </c>
      <c r="AD16" s="39"/>
      <c r="AE16" s="39"/>
      <c r="AF16" s="39">
        <v>10</v>
      </c>
      <c r="AG16" s="2">
        <f t="shared" si="2"/>
        <v>70.599999999999994</v>
      </c>
    </row>
    <row r="17" spans="1:33" ht="16.05" customHeight="1" x14ac:dyDescent="0.25">
      <c r="A17" s="19">
        <v>15</v>
      </c>
      <c r="B17" s="2" t="s">
        <v>89</v>
      </c>
      <c r="C17" s="2" t="s">
        <v>47</v>
      </c>
      <c r="D17" s="2">
        <v>10</v>
      </c>
      <c r="E17" s="2">
        <v>5</v>
      </c>
      <c r="F17" s="2" t="s">
        <v>43</v>
      </c>
      <c r="G17" s="2">
        <v>3</v>
      </c>
      <c r="H17" s="2" t="s">
        <v>44</v>
      </c>
      <c r="I17" s="2">
        <v>1</v>
      </c>
      <c r="J17" s="2"/>
      <c r="K17" s="2">
        <f t="shared" si="0"/>
        <v>19</v>
      </c>
      <c r="L17" s="2"/>
      <c r="M17" s="2">
        <v>10</v>
      </c>
      <c r="N17" s="2">
        <v>35.520000000000003</v>
      </c>
      <c r="O17" s="2"/>
      <c r="P17" s="2"/>
      <c r="Q17" s="2"/>
      <c r="R17" s="2"/>
      <c r="S17" s="2"/>
      <c r="T17" s="2"/>
      <c r="U17" s="2"/>
      <c r="V17" s="2"/>
      <c r="W17" s="2"/>
      <c r="X17" s="2"/>
      <c r="Y17" s="2"/>
      <c r="Z17" s="2"/>
      <c r="AA17" s="2">
        <f t="shared" si="1"/>
        <v>45.52</v>
      </c>
      <c r="AB17" s="2">
        <v>6</v>
      </c>
      <c r="AC17" s="2" t="s">
        <v>90</v>
      </c>
      <c r="AD17" s="2"/>
      <c r="AE17" s="2"/>
      <c r="AF17" s="2">
        <v>6.05</v>
      </c>
      <c r="AG17" s="2">
        <f t="shared" si="2"/>
        <v>70.570000000000007</v>
      </c>
    </row>
    <row r="18" spans="1:33" ht="16.05" customHeight="1" x14ac:dyDescent="0.25">
      <c r="A18" s="19">
        <v>16</v>
      </c>
      <c r="B18" s="1" t="s">
        <v>111</v>
      </c>
      <c r="C18" s="2" t="s">
        <v>60</v>
      </c>
      <c r="D18" s="2">
        <v>10</v>
      </c>
      <c r="E18" s="2">
        <v>5</v>
      </c>
      <c r="F18" s="2"/>
      <c r="G18" s="2"/>
      <c r="H18" s="2"/>
      <c r="I18" s="2"/>
      <c r="J18" s="2"/>
      <c r="K18" s="2">
        <f t="shared" si="0"/>
        <v>15</v>
      </c>
      <c r="L18" s="2"/>
      <c r="M18" s="2">
        <v>10</v>
      </c>
      <c r="N18" s="2">
        <v>33.21</v>
      </c>
      <c r="O18" s="2"/>
      <c r="P18" s="2"/>
      <c r="Q18" s="2" t="s">
        <v>1248</v>
      </c>
      <c r="R18" s="2">
        <v>4</v>
      </c>
      <c r="S18" s="1" t="s">
        <v>112</v>
      </c>
      <c r="T18" s="2">
        <v>1</v>
      </c>
      <c r="U18" s="2"/>
      <c r="V18" s="2"/>
      <c r="W18" s="2"/>
      <c r="X18" s="2"/>
      <c r="Y18" s="2"/>
      <c r="Z18" s="2"/>
      <c r="AA18" s="2">
        <f t="shared" si="1"/>
        <v>48.21</v>
      </c>
      <c r="AB18" s="2">
        <v>6</v>
      </c>
      <c r="AC18" s="2"/>
      <c r="AD18" s="2"/>
      <c r="AE18" s="2" t="s">
        <v>113</v>
      </c>
      <c r="AF18" s="2">
        <v>7.1</v>
      </c>
      <c r="AG18" s="2">
        <f t="shared" si="2"/>
        <v>70.31</v>
      </c>
    </row>
    <row r="19" spans="1:33" ht="16.05" customHeight="1" x14ac:dyDescent="0.25">
      <c r="A19" s="2">
        <v>17</v>
      </c>
      <c r="B19" s="2" t="s">
        <v>96</v>
      </c>
      <c r="C19" s="2" t="s">
        <v>66</v>
      </c>
      <c r="D19" s="2">
        <v>10</v>
      </c>
      <c r="E19" s="2">
        <v>5</v>
      </c>
      <c r="F19" s="2"/>
      <c r="G19" s="2"/>
      <c r="H19" s="2"/>
      <c r="I19" s="2"/>
      <c r="J19" s="2"/>
      <c r="K19" s="2">
        <f t="shared" si="0"/>
        <v>15</v>
      </c>
      <c r="L19" s="2"/>
      <c r="M19" s="2">
        <v>10</v>
      </c>
      <c r="N19" s="2">
        <v>33.67</v>
      </c>
      <c r="O19" s="2"/>
      <c r="P19" s="2"/>
      <c r="Q19" s="2"/>
      <c r="R19" s="2"/>
      <c r="S19" s="2"/>
      <c r="T19" s="2"/>
      <c r="U19" s="2" t="s">
        <v>97</v>
      </c>
      <c r="V19" s="2">
        <v>5.4</v>
      </c>
      <c r="W19" s="2"/>
      <c r="X19" s="2"/>
      <c r="Y19" s="2"/>
      <c r="Z19" s="2"/>
      <c r="AA19" s="2">
        <f t="shared" si="1"/>
        <v>49.07</v>
      </c>
      <c r="AB19" s="2">
        <v>6</v>
      </c>
      <c r="AC19" s="2"/>
      <c r="AD19" s="2"/>
      <c r="AE19" s="2"/>
      <c r="AF19" s="2">
        <v>6</v>
      </c>
      <c r="AG19" s="2">
        <f t="shared" si="2"/>
        <v>70.069999999999993</v>
      </c>
    </row>
    <row r="20" spans="1:33" ht="16.05" customHeight="1" x14ac:dyDescent="0.25">
      <c r="A20" s="19">
        <v>18</v>
      </c>
      <c r="B20" s="2" t="s">
        <v>98</v>
      </c>
      <c r="C20" s="2" t="s">
        <v>47</v>
      </c>
      <c r="D20" s="2">
        <v>10</v>
      </c>
      <c r="E20" s="2">
        <v>5</v>
      </c>
      <c r="F20" s="2" t="s">
        <v>99</v>
      </c>
      <c r="G20" s="2">
        <v>3</v>
      </c>
      <c r="H20" s="2"/>
      <c r="I20" s="2"/>
      <c r="J20" s="2"/>
      <c r="K20" s="2">
        <f t="shared" si="0"/>
        <v>18</v>
      </c>
      <c r="L20" s="2"/>
      <c r="M20" s="2">
        <v>10</v>
      </c>
      <c r="N20" s="2">
        <v>35.97</v>
      </c>
      <c r="O20" s="2"/>
      <c r="P20" s="2"/>
      <c r="Q20" s="2"/>
      <c r="R20" s="2"/>
      <c r="S20" s="2"/>
      <c r="T20" s="2"/>
      <c r="U20" s="2"/>
      <c r="V20" s="2"/>
      <c r="W20" s="2"/>
      <c r="X20" s="2"/>
      <c r="Y20" s="2"/>
      <c r="Z20" s="2"/>
      <c r="AA20" s="2">
        <f t="shared" si="1"/>
        <v>45.97</v>
      </c>
      <c r="AB20" s="2">
        <v>6</v>
      </c>
      <c r="AC20" s="2" t="s">
        <v>100</v>
      </c>
      <c r="AD20" s="2"/>
      <c r="AE20" s="2"/>
      <c r="AF20" s="2">
        <v>6.1</v>
      </c>
      <c r="AG20" s="2">
        <f t="shared" si="2"/>
        <v>70.069999999999993</v>
      </c>
    </row>
    <row r="21" spans="1:33" ht="16.05" customHeight="1" x14ac:dyDescent="0.25">
      <c r="A21" s="19">
        <v>19</v>
      </c>
      <c r="B21" s="1" t="s">
        <v>101</v>
      </c>
      <c r="C21" s="39" t="s">
        <v>39</v>
      </c>
      <c r="D21" s="39">
        <v>10</v>
      </c>
      <c r="E21" s="39">
        <v>5</v>
      </c>
      <c r="F21" s="39" t="s">
        <v>102</v>
      </c>
      <c r="G21" s="39">
        <v>2</v>
      </c>
      <c r="H21" s="39"/>
      <c r="I21" s="39"/>
      <c r="J21" s="39"/>
      <c r="K21" s="2">
        <f t="shared" si="0"/>
        <v>17</v>
      </c>
      <c r="L21" s="39"/>
      <c r="M21" s="39">
        <v>10</v>
      </c>
      <c r="N21" s="39">
        <v>31.93</v>
      </c>
      <c r="O21" s="39"/>
      <c r="P21" s="39"/>
      <c r="Q21" s="39" t="s">
        <v>103</v>
      </c>
      <c r="R21" s="39">
        <v>4</v>
      </c>
      <c r="S21" s="39"/>
      <c r="T21" s="39"/>
      <c r="U21" s="39" t="s">
        <v>104</v>
      </c>
      <c r="V21" s="39">
        <v>1</v>
      </c>
      <c r="W21" s="39"/>
      <c r="X21" s="39"/>
      <c r="Y21" s="39"/>
      <c r="Z21" s="39"/>
      <c r="AA21" s="2">
        <f t="shared" si="1"/>
        <v>46.93</v>
      </c>
      <c r="AB21" s="39">
        <v>6</v>
      </c>
      <c r="AC21" s="39" t="s">
        <v>105</v>
      </c>
      <c r="AD21" s="39"/>
      <c r="AE21" s="39"/>
      <c r="AF21" s="39">
        <v>6.1</v>
      </c>
      <c r="AG21" s="2">
        <f t="shared" si="2"/>
        <v>70.03</v>
      </c>
    </row>
    <row r="22" spans="1:33" ht="16.05" customHeight="1" x14ac:dyDescent="0.25">
      <c r="A22" s="2">
        <v>20</v>
      </c>
      <c r="B22" s="2" t="s">
        <v>106</v>
      </c>
      <c r="C22" s="2" t="s">
        <v>66</v>
      </c>
      <c r="D22" s="2">
        <v>10</v>
      </c>
      <c r="E22" s="2">
        <v>5</v>
      </c>
      <c r="F22" s="2" t="s">
        <v>107</v>
      </c>
      <c r="G22" s="2">
        <v>3</v>
      </c>
      <c r="H22" s="2" t="s">
        <v>108</v>
      </c>
      <c r="I22" s="2">
        <v>1</v>
      </c>
      <c r="J22" s="2"/>
      <c r="K22" s="2">
        <f t="shared" si="0"/>
        <v>19</v>
      </c>
      <c r="L22" s="2"/>
      <c r="M22" s="2">
        <v>10</v>
      </c>
      <c r="N22" s="2">
        <v>33.76</v>
      </c>
      <c r="O22" s="2"/>
      <c r="P22" s="2"/>
      <c r="Q22" s="2"/>
      <c r="R22" s="2"/>
      <c r="S22" s="2" t="s">
        <v>109</v>
      </c>
      <c r="T22" s="2">
        <v>0.8</v>
      </c>
      <c r="U22" s="2"/>
      <c r="V22" s="2"/>
      <c r="W22" s="2"/>
      <c r="X22" s="2"/>
      <c r="Y22" s="2"/>
      <c r="Z22" s="2"/>
      <c r="AA22" s="2">
        <f t="shared" si="1"/>
        <v>44.559999999999995</v>
      </c>
      <c r="AB22" s="2"/>
      <c r="AC22" s="2" t="s">
        <v>110</v>
      </c>
      <c r="AD22" s="2"/>
      <c r="AE22" s="2"/>
      <c r="AF22" s="2">
        <v>6.25</v>
      </c>
      <c r="AG22" s="2">
        <f t="shared" si="2"/>
        <v>69.81</v>
      </c>
    </row>
    <row r="23" spans="1:33" ht="16.05" customHeight="1" x14ac:dyDescent="0.25">
      <c r="A23" s="19">
        <v>21</v>
      </c>
      <c r="B23" s="1" t="s">
        <v>114</v>
      </c>
      <c r="C23" s="2" t="s">
        <v>115</v>
      </c>
      <c r="D23" s="39">
        <v>10</v>
      </c>
      <c r="E23" s="39">
        <v>5</v>
      </c>
      <c r="F23" s="39" t="s">
        <v>116</v>
      </c>
      <c r="G23" s="39">
        <v>4</v>
      </c>
      <c r="H23" s="39"/>
      <c r="I23" s="39"/>
      <c r="J23" s="39"/>
      <c r="K23" s="2">
        <f t="shared" si="0"/>
        <v>19</v>
      </c>
      <c r="L23" s="39"/>
      <c r="M23" s="39">
        <v>10</v>
      </c>
      <c r="N23" s="39">
        <v>34.49</v>
      </c>
      <c r="O23" s="39"/>
      <c r="P23" s="39"/>
      <c r="Q23" s="39"/>
      <c r="R23" s="39"/>
      <c r="S23" s="39"/>
      <c r="T23" s="39"/>
      <c r="U23" s="39"/>
      <c r="V23" s="39"/>
      <c r="W23" s="39"/>
      <c r="X23" s="39"/>
      <c r="Y23" s="39"/>
      <c r="Z23" s="39"/>
      <c r="AA23" s="2">
        <f t="shared" si="1"/>
        <v>44.49</v>
      </c>
      <c r="AB23" s="39">
        <v>6</v>
      </c>
      <c r="AC23" s="39"/>
      <c r="AD23" s="39"/>
      <c r="AE23" s="39"/>
      <c r="AF23" s="39">
        <v>6</v>
      </c>
      <c r="AG23" s="2">
        <f t="shared" si="2"/>
        <v>69.490000000000009</v>
      </c>
    </row>
    <row r="24" spans="1:33" ht="16.05" customHeight="1" x14ac:dyDescent="0.25">
      <c r="A24" s="19">
        <v>22</v>
      </c>
      <c r="B24" s="1" t="s">
        <v>117</v>
      </c>
      <c r="C24" s="2" t="s">
        <v>115</v>
      </c>
      <c r="D24" s="39">
        <v>10</v>
      </c>
      <c r="E24" s="39">
        <v>5</v>
      </c>
      <c r="F24" s="39"/>
      <c r="G24" s="39"/>
      <c r="H24" s="39"/>
      <c r="I24" s="39"/>
      <c r="J24" s="39"/>
      <c r="K24" s="2">
        <f t="shared" si="0"/>
        <v>15</v>
      </c>
      <c r="L24" s="39"/>
      <c r="M24" s="39">
        <v>10</v>
      </c>
      <c r="N24" s="39">
        <v>37.19</v>
      </c>
      <c r="O24" s="39" t="s">
        <v>1249</v>
      </c>
      <c r="P24" s="39">
        <v>1</v>
      </c>
      <c r="Q24" s="39"/>
      <c r="R24" s="39"/>
      <c r="S24" s="39"/>
      <c r="T24" s="39"/>
      <c r="U24" s="39"/>
      <c r="V24" s="39"/>
      <c r="W24" s="39"/>
      <c r="X24" s="39"/>
      <c r="Y24" s="39"/>
      <c r="Z24" s="39"/>
      <c r="AA24" s="2">
        <f t="shared" si="1"/>
        <v>48.19</v>
      </c>
      <c r="AB24" s="39">
        <v>6</v>
      </c>
      <c r="AC24" s="39"/>
      <c r="AD24" s="39"/>
      <c r="AE24" s="39"/>
      <c r="AF24" s="39">
        <v>6</v>
      </c>
      <c r="AG24" s="2">
        <f t="shared" si="2"/>
        <v>69.19</v>
      </c>
    </row>
    <row r="25" spans="1:33" ht="16.05" customHeight="1" x14ac:dyDescent="0.25">
      <c r="A25" s="2">
        <v>23</v>
      </c>
      <c r="B25" s="2" t="s">
        <v>51</v>
      </c>
      <c r="C25" s="2" t="s">
        <v>47</v>
      </c>
      <c r="D25" s="2">
        <v>10</v>
      </c>
      <c r="E25" s="2">
        <v>5</v>
      </c>
      <c r="F25" s="39"/>
      <c r="G25" s="39"/>
      <c r="H25" s="39"/>
      <c r="I25" s="39"/>
      <c r="J25" s="39"/>
      <c r="K25" s="2">
        <f t="shared" si="0"/>
        <v>15</v>
      </c>
      <c r="L25" s="39"/>
      <c r="M25" s="2">
        <v>10</v>
      </c>
      <c r="N25" s="2">
        <v>34.08</v>
      </c>
      <c r="O25" s="39"/>
      <c r="P25" s="39"/>
      <c r="Q25" s="39"/>
      <c r="R25" s="39"/>
      <c r="S25" s="39"/>
      <c r="T25" s="39"/>
      <c r="U25" s="39"/>
      <c r="V25" s="39"/>
      <c r="W25" s="39"/>
      <c r="X25" s="39"/>
      <c r="Y25" s="39"/>
      <c r="Z25" s="39"/>
      <c r="AA25" s="2">
        <f t="shared" si="1"/>
        <v>44.08</v>
      </c>
      <c r="AB25" s="2">
        <v>6</v>
      </c>
      <c r="AC25" s="2" t="s">
        <v>52</v>
      </c>
      <c r="AD25" s="39"/>
      <c r="AE25" s="2">
        <v>10</v>
      </c>
      <c r="AF25" s="2">
        <v>10</v>
      </c>
      <c r="AG25" s="2">
        <f t="shared" si="2"/>
        <v>69.08</v>
      </c>
    </row>
    <row r="26" spans="1:33" ht="16.05" customHeight="1" x14ac:dyDescent="0.25">
      <c r="A26" s="19">
        <v>24</v>
      </c>
      <c r="B26" s="2" t="s">
        <v>121</v>
      </c>
      <c r="C26" s="2" t="s">
        <v>72</v>
      </c>
      <c r="D26" s="2">
        <v>10</v>
      </c>
      <c r="E26" s="2">
        <v>5</v>
      </c>
      <c r="F26" s="2" t="s">
        <v>82</v>
      </c>
      <c r="G26" s="2">
        <v>1.5</v>
      </c>
      <c r="H26" s="2"/>
      <c r="I26" s="2"/>
      <c r="J26" s="2"/>
      <c r="K26" s="2">
        <f t="shared" si="0"/>
        <v>16.5</v>
      </c>
      <c r="L26" s="2"/>
      <c r="M26" s="2">
        <v>10</v>
      </c>
      <c r="N26" s="2">
        <v>30.78</v>
      </c>
      <c r="O26" s="2"/>
      <c r="P26" s="2"/>
      <c r="Q26" s="2"/>
      <c r="R26" s="2"/>
      <c r="S26" s="2" t="s">
        <v>122</v>
      </c>
      <c r="T26" s="2">
        <v>4.8</v>
      </c>
      <c r="U26" s="2"/>
      <c r="V26" s="2"/>
      <c r="W26" s="2"/>
      <c r="X26" s="2"/>
      <c r="Y26" s="2"/>
      <c r="Z26" s="2"/>
      <c r="AA26" s="2">
        <f t="shared" si="1"/>
        <v>45.58</v>
      </c>
      <c r="AB26" s="2">
        <v>6</v>
      </c>
      <c r="AC26" s="2" t="s">
        <v>123</v>
      </c>
      <c r="AD26" s="2"/>
      <c r="AE26" s="2"/>
      <c r="AF26" s="2">
        <v>6.85</v>
      </c>
      <c r="AG26" s="2">
        <f t="shared" si="2"/>
        <v>68.929999999999993</v>
      </c>
    </row>
    <row r="27" spans="1:33" ht="16.05" customHeight="1" x14ac:dyDescent="0.25">
      <c r="A27" s="19">
        <v>25</v>
      </c>
      <c r="B27" s="2" t="s">
        <v>124</v>
      </c>
      <c r="C27" s="2" t="s">
        <v>33</v>
      </c>
      <c r="D27" s="2">
        <v>10</v>
      </c>
      <c r="E27" s="2">
        <v>5</v>
      </c>
      <c r="F27" s="2" t="s">
        <v>125</v>
      </c>
      <c r="G27" s="2">
        <v>1.5</v>
      </c>
      <c r="H27" s="2"/>
      <c r="I27" s="2"/>
      <c r="J27" s="2"/>
      <c r="K27" s="2">
        <f t="shared" si="0"/>
        <v>16.5</v>
      </c>
      <c r="L27" s="2"/>
      <c r="M27" s="2">
        <v>10</v>
      </c>
      <c r="N27" s="2">
        <v>31.76</v>
      </c>
      <c r="O27" s="2"/>
      <c r="P27" s="2"/>
      <c r="Q27" s="2" t="s">
        <v>126</v>
      </c>
      <c r="R27" s="2">
        <v>4</v>
      </c>
      <c r="S27" s="2"/>
      <c r="T27" s="2"/>
      <c r="U27" s="2"/>
      <c r="V27" s="2"/>
      <c r="W27" s="2"/>
      <c r="X27" s="2"/>
      <c r="Y27" s="2"/>
      <c r="Z27" s="2"/>
      <c r="AA27" s="2">
        <f t="shared" si="1"/>
        <v>45.760000000000005</v>
      </c>
      <c r="AB27" s="2">
        <v>6</v>
      </c>
      <c r="AC27" s="2" t="s">
        <v>127</v>
      </c>
      <c r="AD27" s="2"/>
      <c r="AE27" s="2"/>
      <c r="AF27" s="2">
        <v>6.55</v>
      </c>
      <c r="AG27" s="2">
        <f t="shared" si="2"/>
        <v>68.81</v>
      </c>
    </row>
    <row r="28" spans="1:33" ht="16.05" customHeight="1" x14ac:dyDescent="0.25">
      <c r="A28" s="2">
        <v>26</v>
      </c>
      <c r="B28" s="1" t="s">
        <v>137</v>
      </c>
      <c r="C28" s="2" t="s">
        <v>60</v>
      </c>
      <c r="D28" s="2">
        <v>10</v>
      </c>
      <c r="E28" s="2">
        <v>5</v>
      </c>
      <c r="F28" s="2"/>
      <c r="G28" s="2"/>
      <c r="H28" s="2" t="s">
        <v>1243</v>
      </c>
      <c r="I28" s="2">
        <v>0.5</v>
      </c>
      <c r="J28" s="2"/>
      <c r="K28" s="2">
        <f t="shared" si="0"/>
        <v>15.5</v>
      </c>
      <c r="L28" s="2"/>
      <c r="M28" s="2">
        <v>10</v>
      </c>
      <c r="N28" s="2">
        <v>34.22</v>
      </c>
      <c r="O28" s="2"/>
      <c r="P28" s="2"/>
      <c r="Q28" s="2"/>
      <c r="R28" s="2"/>
      <c r="S28" s="2" t="s">
        <v>138</v>
      </c>
      <c r="T28" s="2">
        <v>3</v>
      </c>
      <c r="U28" s="2"/>
      <c r="V28" s="2"/>
      <c r="W28" s="2"/>
      <c r="X28" s="2"/>
      <c r="Y28" s="2"/>
      <c r="Z28" s="2"/>
      <c r="AA28" s="2">
        <f t="shared" si="1"/>
        <v>47.22</v>
      </c>
      <c r="AB28" s="2">
        <v>6</v>
      </c>
      <c r="AC28" s="2"/>
      <c r="AD28" s="2"/>
      <c r="AE28" s="2" t="s">
        <v>139</v>
      </c>
      <c r="AF28" s="2">
        <v>6</v>
      </c>
      <c r="AG28" s="2">
        <f t="shared" si="2"/>
        <v>68.72</v>
      </c>
    </row>
    <row r="29" spans="1:33" ht="16.05" customHeight="1" x14ac:dyDescent="0.25">
      <c r="A29" s="19">
        <v>27</v>
      </c>
      <c r="B29" s="2" t="s">
        <v>128</v>
      </c>
      <c r="C29" s="2" t="s">
        <v>66</v>
      </c>
      <c r="D29" s="2">
        <v>10</v>
      </c>
      <c r="E29" s="2">
        <v>5</v>
      </c>
      <c r="F29" s="2" t="s">
        <v>129</v>
      </c>
      <c r="G29" s="2">
        <v>0.5</v>
      </c>
      <c r="H29" s="2"/>
      <c r="I29" s="2"/>
      <c r="J29" s="2"/>
      <c r="K29" s="2">
        <f t="shared" si="0"/>
        <v>15.5</v>
      </c>
      <c r="L29" s="2"/>
      <c r="M29" s="2">
        <v>10</v>
      </c>
      <c r="N29" s="2">
        <v>36.869999999999997</v>
      </c>
      <c r="O29" s="2"/>
      <c r="P29" s="2"/>
      <c r="Q29" s="2"/>
      <c r="R29" s="2"/>
      <c r="S29" s="2"/>
      <c r="T29" s="2"/>
      <c r="U29" s="2"/>
      <c r="V29" s="2"/>
      <c r="W29" s="2"/>
      <c r="X29" s="2"/>
      <c r="Y29" s="2"/>
      <c r="Z29" s="2"/>
      <c r="AA29" s="2">
        <f t="shared" si="1"/>
        <v>46.87</v>
      </c>
      <c r="AB29" s="2">
        <v>6</v>
      </c>
      <c r="AC29" s="2"/>
      <c r="AD29" s="2"/>
      <c r="AE29" s="2"/>
      <c r="AF29" s="2">
        <v>6</v>
      </c>
      <c r="AG29" s="2">
        <f t="shared" si="2"/>
        <v>68.37</v>
      </c>
    </row>
    <row r="30" spans="1:33" ht="16.05" customHeight="1" x14ac:dyDescent="0.25">
      <c r="A30" s="19">
        <v>28</v>
      </c>
      <c r="B30" s="2" t="s">
        <v>130</v>
      </c>
      <c r="C30" s="2" t="s">
        <v>66</v>
      </c>
      <c r="D30" s="2">
        <v>10</v>
      </c>
      <c r="E30" s="2">
        <v>5</v>
      </c>
      <c r="F30" s="2" t="s">
        <v>131</v>
      </c>
      <c r="G30" s="2">
        <v>0</v>
      </c>
      <c r="H30" s="2"/>
      <c r="I30" s="2"/>
      <c r="J30" s="2"/>
      <c r="K30" s="2">
        <f t="shared" si="0"/>
        <v>15</v>
      </c>
      <c r="L30" s="2"/>
      <c r="M30" s="2">
        <v>10</v>
      </c>
      <c r="N30" s="2">
        <v>33.25</v>
      </c>
      <c r="O30" s="2"/>
      <c r="P30" s="2"/>
      <c r="Q30" s="2" t="s">
        <v>132</v>
      </c>
      <c r="R30" s="2">
        <v>4</v>
      </c>
      <c r="S30" s="2"/>
      <c r="T30" s="2"/>
      <c r="U30" s="2"/>
      <c r="V30" s="2"/>
      <c r="W30" s="2"/>
      <c r="X30" s="2"/>
      <c r="Y30" s="2"/>
      <c r="Z30" s="2"/>
      <c r="AA30" s="2">
        <f t="shared" si="1"/>
        <v>47.25</v>
      </c>
      <c r="AB30" s="2">
        <v>6</v>
      </c>
      <c r="AC30" s="2" t="s">
        <v>133</v>
      </c>
      <c r="AD30" s="2"/>
      <c r="AE30" s="2"/>
      <c r="AF30" s="2">
        <v>6.05</v>
      </c>
      <c r="AG30" s="2">
        <f t="shared" si="2"/>
        <v>68.3</v>
      </c>
    </row>
    <row r="31" spans="1:33" ht="16.05" customHeight="1" x14ac:dyDescent="0.25">
      <c r="A31" s="2">
        <v>29</v>
      </c>
      <c r="B31" s="2" t="s">
        <v>118</v>
      </c>
      <c r="C31" s="2" t="s">
        <v>72</v>
      </c>
      <c r="D31" s="2">
        <v>10</v>
      </c>
      <c r="E31" s="2">
        <v>5</v>
      </c>
      <c r="F31" s="2" t="s">
        <v>82</v>
      </c>
      <c r="G31" s="2">
        <v>1.5</v>
      </c>
      <c r="H31" s="2"/>
      <c r="I31" s="2"/>
      <c r="J31" s="2"/>
      <c r="K31" s="2">
        <f t="shared" si="0"/>
        <v>16.5</v>
      </c>
      <c r="L31" s="2"/>
      <c r="M31" s="2">
        <v>10</v>
      </c>
      <c r="N31" s="2">
        <v>31.38</v>
      </c>
      <c r="O31" s="2"/>
      <c r="P31" s="2"/>
      <c r="Q31" s="2" t="s">
        <v>119</v>
      </c>
      <c r="R31" s="2">
        <v>4</v>
      </c>
      <c r="S31" s="2"/>
      <c r="T31" s="2"/>
      <c r="U31" s="2"/>
      <c r="V31" s="2"/>
      <c r="W31" s="2"/>
      <c r="X31" s="2"/>
      <c r="Y31" s="2"/>
      <c r="Z31" s="2"/>
      <c r="AA31" s="2">
        <f t="shared" si="1"/>
        <v>45.379999999999995</v>
      </c>
      <c r="AB31" s="2">
        <v>6</v>
      </c>
      <c r="AC31" s="2" t="s">
        <v>120</v>
      </c>
      <c r="AD31" s="2"/>
      <c r="AE31" s="2"/>
      <c r="AF31" s="2">
        <v>6.3</v>
      </c>
      <c r="AG31" s="2">
        <f t="shared" si="2"/>
        <v>68.179999999999993</v>
      </c>
    </row>
    <row r="32" spans="1:33" ht="16.05" customHeight="1" x14ac:dyDescent="0.25">
      <c r="A32" s="19">
        <v>30</v>
      </c>
      <c r="B32" s="1" t="s">
        <v>140</v>
      </c>
      <c r="C32" s="2" t="s">
        <v>115</v>
      </c>
      <c r="D32" s="39">
        <v>10</v>
      </c>
      <c r="E32" s="39">
        <v>5</v>
      </c>
      <c r="F32" s="39" t="s">
        <v>141</v>
      </c>
      <c r="G32" s="39">
        <v>2</v>
      </c>
      <c r="H32" s="39"/>
      <c r="I32" s="39"/>
      <c r="J32" s="39"/>
      <c r="K32" s="2">
        <f t="shared" si="0"/>
        <v>17</v>
      </c>
      <c r="L32" s="39"/>
      <c r="M32" s="39">
        <v>10</v>
      </c>
      <c r="N32" s="39">
        <v>30.88</v>
      </c>
      <c r="O32" s="39"/>
      <c r="P32" s="39"/>
      <c r="Q32" s="39" t="s">
        <v>142</v>
      </c>
      <c r="R32" s="39">
        <v>4</v>
      </c>
      <c r="S32" s="39"/>
      <c r="T32" s="39"/>
      <c r="U32" s="39"/>
      <c r="V32" s="39"/>
      <c r="W32" s="39"/>
      <c r="X32" s="39"/>
      <c r="Y32" s="39"/>
      <c r="Z32" s="39"/>
      <c r="AA32" s="2">
        <f t="shared" si="1"/>
        <v>44.879999999999995</v>
      </c>
      <c r="AB32" s="39">
        <v>6</v>
      </c>
      <c r="AC32" s="39" t="s">
        <v>143</v>
      </c>
      <c r="AD32" s="39">
        <v>0.25</v>
      </c>
      <c r="AE32" s="39"/>
      <c r="AF32" s="39">
        <v>6.25</v>
      </c>
      <c r="AG32" s="2">
        <f t="shared" si="2"/>
        <v>68.13</v>
      </c>
    </row>
    <row r="33" spans="1:33" ht="16.05" customHeight="1" x14ac:dyDescent="0.25">
      <c r="A33" s="19">
        <v>31</v>
      </c>
      <c r="B33" s="1" t="s">
        <v>156</v>
      </c>
      <c r="C33" s="2" t="s">
        <v>115</v>
      </c>
      <c r="D33" s="39">
        <v>10</v>
      </c>
      <c r="E33" s="39">
        <v>5</v>
      </c>
      <c r="F33" s="39" t="s">
        <v>153</v>
      </c>
      <c r="G33" s="39">
        <v>1</v>
      </c>
      <c r="H33" s="39" t="s">
        <v>1307</v>
      </c>
      <c r="I33" s="2">
        <v>1</v>
      </c>
      <c r="J33" s="39"/>
      <c r="K33" s="2">
        <f t="shared" si="0"/>
        <v>17</v>
      </c>
      <c r="L33" s="39"/>
      <c r="M33" s="39">
        <v>10</v>
      </c>
      <c r="N33" s="39">
        <v>35.08</v>
      </c>
      <c r="O33" s="39"/>
      <c r="P33" s="39"/>
      <c r="Q33" s="39"/>
      <c r="R33" s="39"/>
      <c r="S33" s="39"/>
      <c r="T33" s="39"/>
      <c r="U33" s="39"/>
      <c r="V33" s="39"/>
      <c r="W33" s="39"/>
      <c r="X33" s="39"/>
      <c r="Y33" s="39"/>
      <c r="Z33" s="39"/>
      <c r="AA33" s="2">
        <f t="shared" si="1"/>
        <v>45.08</v>
      </c>
      <c r="AB33" s="39">
        <v>6</v>
      </c>
      <c r="AC33" s="39" t="s">
        <v>157</v>
      </c>
      <c r="AD33" s="39"/>
      <c r="AE33" s="39"/>
      <c r="AF33" s="39">
        <v>6.05</v>
      </c>
      <c r="AG33" s="2">
        <f t="shared" si="2"/>
        <v>68.13</v>
      </c>
    </row>
    <row r="34" spans="1:33" ht="16.05" customHeight="1" x14ac:dyDescent="0.25">
      <c r="A34" s="2">
        <v>32</v>
      </c>
      <c r="B34" s="1" t="s">
        <v>150</v>
      </c>
      <c r="C34" s="39" t="s">
        <v>39</v>
      </c>
      <c r="D34" s="39">
        <v>10</v>
      </c>
      <c r="E34" s="39">
        <v>5</v>
      </c>
      <c r="F34" s="39"/>
      <c r="G34" s="39"/>
      <c r="H34" s="39"/>
      <c r="I34" s="39"/>
      <c r="J34" s="39"/>
      <c r="K34" s="2">
        <f t="shared" si="0"/>
        <v>15</v>
      </c>
      <c r="L34" s="39"/>
      <c r="M34" s="39">
        <v>10</v>
      </c>
      <c r="N34" s="39">
        <v>36.5</v>
      </c>
      <c r="O34" s="39"/>
      <c r="P34" s="39"/>
      <c r="Q34" s="39"/>
      <c r="R34" s="39"/>
      <c r="S34" s="39"/>
      <c r="T34" s="39"/>
      <c r="U34" s="39"/>
      <c r="V34" s="39"/>
      <c r="W34" s="39"/>
      <c r="X34" s="39" t="s">
        <v>1272</v>
      </c>
      <c r="Y34" s="39">
        <v>0.5</v>
      </c>
      <c r="Z34" s="39"/>
      <c r="AA34" s="2">
        <f t="shared" si="1"/>
        <v>47</v>
      </c>
      <c r="AB34" s="39">
        <v>6</v>
      </c>
      <c r="AC34" s="39" t="s">
        <v>151</v>
      </c>
      <c r="AD34" s="39"/>
      <c r="AE34" s="39"/>
      <c r="AF34" s="39">
        <v>6.05</v>
      </c>
      <c r="AG34" s="2">
        <f t="shared" si="2"/>
        <v>68.05</v>
      </c>
    </row>
    <row r="35" spans="1:33" ht="16.05" customHeight="1" x14ac:dyDescent="0.25">
      <c r="A35" s="19">
        <v>33</v>
      </c>
      <c r="B35" s="2" t="s">
        <v>144</v>
      </c>
      <c r="C35" s="2" t="s">
        <v>47</v>
      </c>
      <c r="D35" s="2">
        <v>10</v>
      </c>
      <c r="E35" s="2">
        <v>5</v>
      </c>
      <c r="F35" s="2"/>
      <c r="G35" s="2"/>
      <c r="H35" s="2"/>
      <c r="I35" s="2"/>
      <c r="J35" s="2"/>
      <c r="K35" s="2">
        <f t="shared" si="0"/>
        <v>15</v>
      </c>
      <c r="L35" s="2"/>
      <c r="M35" s="2">
        <v>10</v>
      </c>
      <c r="N35" s="2">
        <v>36.979999999999997</v>
      </c>
      <c r="O35" s="2"/>
      <c r="P35" s="2"/>
      <c r="Q35" s="2"/>
      <c r="R35" s="2"/>
      <c r="S35" s="2"/>
      <c r="T35" s="2"/>
      <c r="U35" s="2"/>
      <c r="V35" s="2"/>
      <c r="W35" s="2"/>
      <c r="X35" s="2"/>
      <c r="Y35" s="2"/>
      <c r="Z35" s="2"/>
      <c r="AA35" s="2">
        <f t="shared" si="1"/>
        <v>46.98</v>
      </c>
      <c r="AB35" s="2">
        <v>6</v>
      </c>
      <c r="AC35" s="2" t="s">
        <v>145</v>
      </c>
      <c r="AD35" s="2"/>
      <c r="AE35" s="2"/>
      <c r="AF35" s="2">
        <v>6.05</v>
      </c>
      <c r="AG35" s="2">
        <f t="shared" si="2"/>
        <v>68.03</v>
      </c>
    </row>
    <row r="36" spans="1:33" ht="16.05" customHeight="1" x14ac:dyDescent="0.25">
      <c r="A36" s="19">
        <v>34</v>
      </c>
      <c r="B36" s="2" t="s">
        <v>203</v>
      </c>
      <c r="C36" s="2" t="s">
        <v>33</v>
      </c>
      <c r="D36" s="2">
        <v>10</v>
      </c>
      <c r="E36" s="2">
        <v>5</v>
      </c>
      <c r="F36" s="2" t="s">
        <v>204</v>
      </c>
      <c r="G36" s="2">
        <v>1</v>
      </c>
      <c r="H36" s="2"/>
      <c r="I36" s="2"/>
      <c r="J36" s="2"/>
      <c r="K36" s="2">
        <f t="shared" si="0"/>
        <v>16</v>
      </c>
      <c r="L36" s="2"/>
      <c r="M36" s="2">
        <v>10</v>
      </c>
      <c r="N36" s="2">
        <v>33.880000000000003</v>
      </c>
      <c r="O36" s="2"/>
      <c r="P36" s="2"/>
      <c r="Q36" s="2"/>
      <c r="R36" s="2"/>
      <c r="S36" s="2" t="s">
        <v>1250</v>
      </c>
      <c r="T36" s="2">
        <v>2</v>
      </c>
      <c r="U36" s="2"/>
      <c r="V36" s="2"/>
      <c r="W36" s="2"/>
      <c r="X36" s="2"/>
      <c r="Y36" s="2"/>
      <c r="Z36" s="2"/>
      <c r="AA36" s="2">
        <f t="shared" si="1"/>
        <v>45.88</v>
      </c>
      <c r="AB36" s="2">
        <v>6</v>
      </c>
      <c r="AC36" s="2" t="s">
        <v>205</v>
      </c>
      <c r="AD36" s="2"/>
      <c r="AE36" s="2"/>
      <c r="AF36" s="2">
        <v>6.05</v>
      </c>
      <c r="AG36" s="2">
        <f t="shared" si="2"/>
        <v>67.930000000000007</v>
      </c>
    </row>
    <row r="37" spans="1:33" ht="16.05" customHeight="1" x14ac:dyDescent="0.25">
      <c r="A37" s="2">
        <v>35</v>
      </c>
      <c r="B37" s="2" t="s">
        <v>146</v>
      </c>
      <c r="C37" s="2" t="s">
        <v>72</v>
      </c>
      <c r="D37" s="41">
        <v>10</v>
      </c>
      <c r="E37" s="2">
        <v>5</v>
      </c>
      <c r="F37" s="2" t="s">
        <v>147</v>
      </c>
      <c r="G37" s="2">
        <v>2</v>
      </c>
      <c r="H37" s="2" t="s">
        <v>93</v>
      </c>
      <c r="I37" s="2">
        <v>0.5</v>
      </c>
      <c r="J37" s="2"/>
      <c r="K37" s="2">
        <f t="shared" si="0"/>
        <v>17.5</v>
      </c>
      <c r="L37" s="2"/>
      <c r="M37" s="2">
        <v>10</v>
      </c>
      <c r="N37" s="2">
        <v>34.409999999999997</v>
      </c>
      <c r="O37" s="2"/>
      <c r="P37" s="2"/>
      <c r="Q37" s="2"/>
      <c r="R37" s="2">
        <v>0</v>
      </c>
      <c r="S37" s="2"/>
      <c r="T37" s="2"/>
      <c r="U37" s="2"/>
      <c r="V37" s="2"/>
      <c r="W37" s="2"/>
      <c r="X37" s="2"/>
      <c r="Y37" s="2"/>
      <c r="Z37" s="2"/>
      <c r="AA37" s="2">
        <f t="shared" si="1"/>
        <v>44.41</v>
      </c>
      <c r="AB37" s="2">
        <v>6</v>
      </c>
      <c r="AC37" s="2"/>
      <c r="AD37" s="2"/>
      <c r="AE37" s="2"/>
      <c r="AF37" s="2">
        <v>6</v>
      </c>
      <c r="AG37" s="2">
        <f t="shared" si="2"/>
        <v>67.91</v>
      </c>
    </row>
    <row r="38" spans="1:33" ht="16.05" customHeight="1" x14ac:dyDescent="0.25">
      <c r="A38" s="19">
        <v>36</v>
      </c>
      <c r="B38" s="1" t="s">
        <v>134</v>
      </c>
      <c r="C38" s="2" t="s">
        <v>115</v>
      </c>
      <c r="D38" s="39">
        <v>10</v>
      </c>
      <c r="E38" s="39">
        <v>5</v>
      </c>
      <c r="F38" s="39" t="s">
        <v>135</v>
      </c>
      <c r="G38" s="39">
        <v>2</v>
      </c>
      <c r="H38" s="39" t="s">
        <v>1251</v>
      </c>
      <c r="I38" s="39">
        <v>1</v>
      </c>
      <c r="J38" s="39"/>
      <c r="K38" s="2">
        <f t="shared" si="0"/>
        <v>18</v>
      </c>
      <c r="L38" s="39"/>
      <c r="M38" s="39">
        <v>10</v>
      </c>
      <c r="N38" s="39">
        <v>33.479999999999997</v>
      </c>
      <c r="O38" s="39"/>
      <c r="P38" s="39"/>
      <c r="Q38" s="39"/>
      <c r="R38" s="39"/>
      <c r="S38" s="39"/>
      <c r="T38" s="39"/>
      <c r="U38" s="39"/>
      <c r="V38" s="39"/>
      <c r="W38" s="39"/>
      <c r="X38" s="39"/>
      <c r="Y38" s="39"/>
      <c r="Z38" s="39"/>
      <c r="AA38" s="2">
        <f t="shared" si="1"/>
        <v>43.48</v>
      </c>
      <c r="AB38" s="39">
        <v>6</v>
      </c>
      <c r="AC38" s="39" t="s">
        <v>136</v>
      </c>
      <c r="AD38" s="39">
        <v>0.4</v>
      </c>
      <c r="AE38" s="39"/>
      <c r="AF38" s="39">
        <v>6.25</v>
      </c>
      <c r="AG38" s="2">
        <f t="shared" si="2"/>
        <v>67.72999999999999</v>
      </c>
    </row>
    <row r="39" spans="1:33" ht="16.05" customHeight="1" x14ac:dyDescent="0.25">
      <c r="A39" s="19">
        <v>37</v>
      </c>
      <c r="B39" s="2" t="s">
        <v>148</v>
      </c>
      <c r="C39" s="2" t="s">
        <v>33</v>
      </c>
      <c r="D39" s="2">
        <v>10</v>
      </c>
      <c r="E39" s="2">
        <v>5</v>
      </c>
      <c r="F39" s="2" t="s">
        <v>149</v>
      </c>
      <c r="G39" s="2">
        <v>2</v>
      </c>
      <c r="H39" s="2"/>
      <c r="I39" s="2"/>
      <c r="J39" s="2"/>
      <c r="K39" s="2">
        <f t="shared" si="0"/>
        <v>17</v>
      </c>
      <c r="L39" s="2"/>
      <c r="M39" s="2">
        <v>10</v>
      </c>
      <c r="N39" s="2">
        <v>34.729999999999997</v>
      </c>
      <c r="O39" s="2"/>
      <c r="P39" s="2"/>
      <c r="Q39" s="2"/>
      <c r="R39" s="2"/>
      <c r="S39" s="2"/>
      <c r="T39" s="2"/>
      <c r="U39" s="2"/>
      <c r="V39" s="2"/>
      <c r="W39" s="2"/>
      <c r="X39" s="2"/>
      <c r="Y39" s="2"/>
      <c r="Z39" s="2"/>
      <c r="AA39" s="2">
        <f t="shared" si="1"/>
        <v>44.73</v>
      </c>
      <c r="AB39" s="2">
        <v>6</v>
      </c>
      <c r="AC39" s="2"/>
      <c r="AD39" s="2"/>
      <c r="AE39" s="2"/>
      <c r="AF39" s="2">
        <v>6</v>
      </c>
      <c r="AG39" s="2">
        <f t="shared" si="2"/>
        <v>67.72999999999999</v>
      </c>
    </row>
    <row r="40" spans="1:33" ht="16.05" customHeight="1" x14ac:dyDescent="0.25">
      <c r="A40" s="2">
        <v>38</v>
      </c>
      <c r="B40" s="1" t="s">
        <v>152</v>
      </c>
      <c r="C40" s="2" t="s">
        <v>115</v>
      </c>
      <c r="D40" s="39">
        <v>10</v>
      </c>
      <c r="E40" s="39">
        <v>5</v>
      </c>
      <c r="F40" s="39" t="s">
        <v>153</v>
      </c>
      <c r="G40" s="39">
        <v>1</v>
      </c>
      <c r="H40" s="39"/>
      <c r="I40" s="39"/>
      <c r="J40" s="39"/>
      <c r="K40" s="2">
        <f t="shared" si="0"/>
        <v>16</v>
      </c>
      <c r="L40" s="39"/>
      <c r="M40" s="39">
        <v>10</v>
      </c>
      <c r="N40" s="39">
        <v>35.35</v>
      </c>
      <c r="O40" s="39"/>
      <c r="P40" s="39"/>
      <c r="Q40" s="39"/>
      <c r="R40" s="39"/>
      <c r="S40" s="39"/>
      <c r="T40" s="39"/>
      <c r="U40" s="39"/>
      <c r="V40" s="39"/>
      <c r="W40" s="39"/>
      <c r="X40" s="39"/>
      <c r="Y40" s="39"/>
      <c r="Z40" s="39"/>
      <c r="AA40" s="2">
        <f t="shared" si="1"/>
        <v>45.35</v>
      </c>
      <c r="AB40" s="39">
        <v>6</v>
      </c>
      <c r="AC40" s="39" t="s">
        <v>154</v>
      </c>
      <c r="AD40" s="39">
        <v>0.8</v>
      </c>
      <c r="AE40" s="39"/>
      <c r="AF40" s="39">
        <v>6.05</v>
      </c>
      <c r="AG40" s="2">
        <f t="shared" si="2"/>
        <v>67.400000000000006</v>
      </c>
    </row>
    <row r="41" spans="1:33" ht="16.05" customHeight="1" x14ac:dyDescent="0.25">
      <c r="A41" s="19">
        <v>39</v>
      </c>
      <c r="B41" s="1" t="s">
        <v>155</v>
      </c>
      <c r="C41" s="2" t="s">
        <v>60</v>
      </c>
      <c r="D41" s="2">
        <v>10</v>
      </c>
      <c r="E41" s="2">
        <v>5</v>
      </c>
      <c r="F41" s="2" t="s">
        <v>82</v>
      </c>
      <c r="G41" s="2">
        <v>1</v>
      </c>
      <c r="H41" s="2"/>
      <c r="I41" s="2"/>
      <c r="J41" s="2"/>
      <c r="K41" s="2">
        <f t="shared" si="0"/>
        <v>16</v>
      </c>
      <c r="L41" s="2"/>
      <c r="M41" s="2">
        <v>10</v>
      </c>
      <c r="N41" s="2">
        <v>35.229999999999997</v>
      </c>
      <c r="O41" s="2"/>
      <c r="P41" s="2"/>
      <c r="Q41" s="2"/>
      <c r="R41" s="2"/>
      <c r="S41" s="2"/>
      <c r="T41" s="2"/>
      <c r="U41" s="2"/>
      <c r="V41" s="2"/>
      <c r="W41" s="2"/>
      <c r="X41" s="2"/>
      <c r="Y41" s="2"/>
      <c r="Z41" s="2"/>
      <c r="AA41" s="2">
        <f t="shared" si="1"/>
        <v>45.23</v>
      </c>
      <c r="AB41" s="2">
        <v>6</v>
      </c>
      <c r="AC41" s="2"/>
      <c r="AD41" s="2"/>
      <c r="AE41" s="2"/>
      <c r="AF41" s="2">
        <v>6</v>
      </c>
      <c r="AG41" s="2">
        <f t="shared" si="2"/>
        <v>67.22999999999999</v>
      </c>
    </row>
    <row r="42" spans="1:33" ht="16.05" customHeight="1" x14ac:dyDescent="0.25">
      <c r="A42" s="19">
        <v>40</v>
      </c>
      <c r="B42" s="2" t="s">
        <v>162</v>
      </c>
      <c r="C42" s="2" t="s">
        <v>66</v>
      </c>
      <c r="D42" s="2">
        <v>10</v>
      </c>
      <c r="E42" s="2">
        <v>5</v>
      </c>
      <c r="F42" s="2" t="s">
        <v>163</v>
      </c>
      <c r="G42" s="2">
        <v>3</v>
      </c>
      <c r="H42" s="2"/>
      <c r="I42" s="2"/>
      <c r="J42" s="2"/>
      <c r="K42" s="2">
        <f t="shared" si="0"/>
        <v>18</v>
      </c>
      <c r="L42" s="2"/>
      <c r="M42" s="2">
        <v>10</v>
      </c>
      <c r="N42" s="2">
        <v>31.63</v>
      </c>
      <c r="O42" s="2"/>
      <c r="P42" s="2"/>
      <c r="Q42" s="2"/>
      <c r="R42" s="2"/>
      <c r="S42" s="2"/>
      <c r="T42" s="2"/>
      <c r="U42" s="2"/>
      <c r="V42" s="2"/>
      <c r="W42" s="2"/>
      <c r="X42" s="2"/>
      <c r="Y42" s="2"/>
      <c r="Z42" s="2"/>
      <c r="AA42" s="2">
        <f t="shared" si="1"/>
        <v>41.629999999999995</v>
      </c>
      <c r="AB42" s="2">
        <v>6</v>
      </c>
      <c r="AC42" s="2" t="s">
        <v>164</v>
      </c>
      <c r="AD42" s="2"/>
      <c r="AE42" s="2"/>
      <c r="AF42" s="2">
        <v>7.25</v>
      </c>
      <c r="AG42" s="2">
        <f t="shared" si="2"/>
        <v>66.88</v>
      </c>
    </row>
    <row r="43" spans="1:33" ht="16.05" customHeight="1" x14ac:dyDescent="0.25">
      <c r="A43" s="2">
        <v>41</v>
      </c>
      <c r="B43" s="1" t="s">
        <v>211</v>
      </c>
      <c r="C43" s="39" t="s">
        <v>39</v>
      </c>
      <c r="D43" s="39">
        <v>10</v>
      </c>
      <c r="E43" s="39">
        <v>5</v>
      </c>
      <c r="F43" s="39" t="s">
        <v>82</v>
      </c>
      <c r="G43" s="39">
        <v>1</v>
      </c>
      <c r="H43" s="39"/>
      <c r="I43" s="39"/>
      <c r="J43" s="39"/>
      <c r="K43" s="2">
        <f t="shared" si="0"/>
        <v>16</v>
      </c>
      <c r="L43" s="39"/>
      <c r="M43" s="39">
        <v>10</v>
      </c>
      <c r="N43" s="39">
        <v>33.17</v>
      </c>
      <c r="O43" s="39"/>
      <c r="P43" s="39"/>
      <c r="Q43" s="39"/>
      <c r="R43" s="39"/>
      <c r="S43" s="39" t="s">
        <v>1252</v>
      </c>
      <c r="T43" s="39">
        <v>1.6</v>
      </c>
      <c r="U43" s="39"/>
      <c r="V43" s="39"/>
      <c r="W43" s="39"/>
      <c r="X43" s="39"/>
      <c r="Y43" s="39"/>
      <c r="Z43" s="39"/>
      <c r="AA43" s="2">
        <f t="shared" si="1"/>
        <v>44.77</v>
      </c>
      <c r="AB43" s="39">
        <v>6</v>
      </c>
      <c r="AC43" s="39" t="s">
        <v>1253</v>
      </c>
      <c r="AD43" s="39"/>
      <c r="AE43" s="39"/>
      <c r="AF43" s="39">
        <v>6.05</v>
      </c>
      <c r="AG43" s="2">
        <f t="shared" si="2"/>
        <v>66.820000000000007</v>
      </c>
    </row>
    <row r="44" spans="1:33" ht="16.05" customHeight="1" x14ac:dyDescent="0.25">
      <c r="A44" s="19">
        <v>42</v>
      </c>
      <c r="B44" s="1" t="s">
        <v>165</v>
      </c>
      <c r="C44" s="2" t="s">
        <v>115</v>
      </c>
      <c r="D44" s="2">
        <v>10</v>
      </c>
      <c r="E44" s="2">
        <v>5</v>
      </c>
      <c r="F44" s="2"/>
      <c r="G44" s="2"/>
      <c r="H44" s="2"/>
      <c r="I44" s="2"/>
      <c r="J44" s="2"/>
      <c r="K44" s="2">
        <f t="shared" si="0"/>
        <v>15</v>
      </c>
      <c r="L44" s="2"/>
      <c r="M44" s="2">
        <v>10</v>
      </c>
      <c r="N44" s="2">
        <v>34.01</v>
      </c>
      <c r="O44" s="2"/>
      <c r="P44" s="2"/>
      <c r="Q44" s="2"/>
      <c r="R44" s="2"/>
      <c r="S44" s="2"/>
      <c r="T44" s="2"/>
      <c r="U44" s="2" t="s">
        <v>166</v>
      </c>
      <c r="V44" s="2">
        <v>1.8</v>
      </c>
      <c r="W44" s="2"/>
      <c r="X44" s="2"/>
      <c r="Y44" s="2"/>
      <c r="Z44" s="2"/>
      <c r="AA44" s="2">
        <f t="shared" si="1"/>
        <v>45.809999999999995</v>
      </c>
      <c r="AB44" s="2">
        <v>6</v>
      </c>
      <c r="AC44" s="2"/>
      <c r="AD44" s="2"/>
      <c r="AE44" s="2"/>
      <c r="AF44" s="2">
        <v>6</v>
      </c>
      <c r="AG44" s="2">
        <f t="shared" si="2"/>
        <v>66.81</v>
      </c>
    </row>
    <row r="45" spans="1:33" ht="16.05" customHeight="1" x14ac:dyDescent="0.25">
      <c r="A45" s="19">
        <v>43</v>
      </c>
      <c r="B45" s="2" t="s">
        <v>167</v>
      </c>
      <c r="C45" s="2" t="s">
        <v>72</v>
      </c>
      <c r="D45" s="2">
        <v>10</v>
      </c>
      <c r="E45" s="2">
        <v>5</v>
      </c>
      <c r="F45" s="2" t="s">
        <v>168</v>
      </c>
      <c r="G45" s="2">
        <v>3</v>
      </c>
      <c r="H45" s="2" t="s">
        <v>169</v>
      </c>
      <c r="I45" s="2">
        <v>2.5</v>
      </c>
      <c r="J45" s="2"/>
      <c r="K45" s="2">
        <f t="shared" si="0"/>
        <v>20.5</v>
      </c>
      <c r="L45" s="2"/>
      <c r="M45" s="2">
        <v>10</v>
      </c>
      <c r="N45" s="2">
        <v>30.2</v>
      </c>
      <c r="O45" s="2"/>
      <c r="P45" s="2"/>
      <c r="Q45" s="2"/>
      <c r="R45" s="2"/>
      <c r="S45" s="2"/>
      <c r="T45" s="2"/>
      <c r="U45" s="2"/>
      <c r="V45" s="2"/>
      <c r="W45" s="2"/>
      <c r="X45" s="2"/>
      <c r="Y45" s="2"/>
      <c r="Z45" s="2"/>
      <c r="AA45" s="2">
        <f t="shared" si="1"/>
        <v>40.200000000000003</v>
      </c>
      <c r="AB45" s="2">
        <v>6</v>
      </c>
      <c r="AC45" s="2"/>
      <c r="AD45" s="2"/>
      <c r="AE45" s="2"/>
      <c r="AF45" s="2">
        <v>6</v>
      </c>
      <c r="AG45" s="2">
        <f t="shared" si="2"/>
        <v>66.7</v>
      </c>
    </row>
    <row r="46" spans="1:33" ht="16.05" customHeight="1" x14ac:dyDescent="0.25">
      <c r="A46" s="2">
        <v>44</v>
      </c>
      <c r="B46" s="1" t="s">
        <v>170</v>
      </c>
      <c r="C46" s="2" t="s">
        <v>115</v>
      </c>
      <c r="D46" s="39">
        <v>10</v>
      </c>
      <c r="E46" s="39">
        <v>5</v>
      </c>
      <c r="F46" s="39" t="s">
        <v>171</v>
      </c>
      <c r="G46" s="39">
        <v>3</v>
      </c>
      <c r="H46" s="39"/>
      <c r="I46" s="39"/>
      <c r="J46" s="39"/>
      <c r="K46" s="2">
        <f t="shared" si="0"/>
        <v>18</v>
      </c>
      <c r="L46" s="39"/>
      <c r="M46" s="39">
        <v>10</v>
      </c>
      <c r="N46" s="39">
        <v>32.549999999999997</v>
      </c>
      <c r="O46" s="39"/>
      <c r="P46" s="39"/>
      <c r="Q46" s="39"/>
      <c r="R46" s="39"/>
      <c r="S46" s="39"/>
      <c r="T46" s="39"/>
      <c r="U46" s="39"/>
      <c r="V46" s="39"/>
      <c r="W46" s="39"/>
      <c r="X46" s="39"/>
      <c r="Y46" s="39"/>
      <c r="Z46" s="39"/>
      <c r="AA46" s="2">
        <f t="shared" si="1"/>
        <v>42.55</v>
      </c>
      <c r="AB46" s="39">
        <v>6</v>
      </c>
      <c r="AC46" s="39"/>
      <c r="AD46" s="39"/>
      <c r="AE46" s="39"/>
      <c r="AF46" s="39">
        <v>6</v>
      </c>
      <c r="AG46" s="2">
        <f t="shared" si="2"/>
        <v>66.55</v>
      </c>
    </row>
    <row r="47" spans="1:33" ht="16.05" customHeight="1" x14ac:dyDescent="0.25">
      <c r="A47" s="19">
        <v>45</v>
      </c>
      <c r="B47" s="1" t="s">
        <v>172</v>
      </c>
      <c r="C47" s="2" t="s">
        <v>60</v>
      </c>
      <c r="D47" s="2">
        <v>10</v>
      </c>
      <c r="E47" s="2">
        <v>5</v>
      </c>
      <c r="F47" s="2" t="s">
        <v>82</v>
      </c>
      <c r="G47" s="2">
        <v>1</v>
      </c>
      <c r="H47" s="2" t="s">
        <v>173</v>
      </c>
      <c r="I47" s="2">
        <v>0.05</v>
      </c>
      <c r="J47" s="2"/>
      <c r="K47" s="2">
        <f t="shared" si="0"/>
        <v>16.05</v>
      </c>
      <c r="L47" s="2"/>
      <c r="M47" s="2">
        <v>10</v>
      </c>
      <c r="N47" s="2">
        <v>34.4</v>
      </c>
      <c r="O47" s="2"/>
      <c r="P47" s="2"/>
      <c r="Q47" s="2"/>
      <c r="R47" s="2"/>
      <c r="S47" s="2"/>
      <c r="T47" s="2"/>
      <c r="U47" s="2" t="s">
        <v>174</v>
      </c>
      <c r="V47" s="2"/>
      <c r="W47" s="2"/>
      <c r="X47" s="2"/>
      <c r="Y47" s="2"/>
      <c r="Z47" s="2"/>
      <c r="AA47" s="2">
        <f t="shared" si="1"/>
        <v>44.4</v>
      </c>
      <c r="AB47" s="2">
        <v>6</v>
      </c>
      <c r="AC47" s="2" t="s">
        <v>175</v>
      </c>
      <c r="AD47" s="2"/>
      <c r="AE47" s="2"/>
      <c r="AF47" s="2">
        <v>6.05</v>
      </c>
      <c r="AG47" s="2">
        <f t="shared" si="2"/>
        <v>66.5</v>
      </c>
    </row>
    <row r="48" spans="1:33" ht="16.05" customHeight="1" x14ac:dyDescent="0.25">
      <c r="A48" s="19">
        <v>46</v>
      </c>
      <c r="B48" s="1" t="s">
        <v>180</v>
      </c>
      <c r="C48" s="39" t="s">
        <v>39</v>
      </c>
      <c r="D48" s="39">
        <v>10</v>
      </c>
      <c r="E48" s="39">
        <v>5</v>
      </c>
      <c r="F48" s="39" t="s">
        <v>181</v>
      </c>
      <c r="G48" s="39">
        <v>2</v>
      </c>
      <c r="H48" s="39" t="s">
        <v>1254</v>
      </c>
      <c r="I48" s="39">
        <v>1</v>
      </c>
      <c r="J48" s="39"/>
      <c r="K48" s="2">
        <f t="shared" si="0"/>
        <v>18</v>
      </c>
      <c r="L48" s="39"/>
      <c r="M48" s="39">
        <v>10</v>
      </c>
      <c r="N48" s="39">
        <v>32.32</v>
      </c>
      <c r="O48" s="39"/>
      <c r="P48" s="39"/>
      <c r="Q48" s="39"/>
      <c r="R48" s="39"/>
      <c r="S48" s="39"/>
      <c r="T48" s="39"/>
      <c r="U48" s="39"/>
      <c r="V48" s="39"/>
      <c r="W48" s="39"/>
      <c r="X48" s="39"/>
      <c r="Y48" s="39"/>
      <c r="Z48" s="39"/>
      <c r="AA48" s="2">
        <f t="shared" si="1"/>
        <v>42.32</v>
      </c>
      <c r="AB48" s="39">
        <v>6</v>
      </c>
      <c r="AC48" s="39" t="s">
        <v>1308</v>
      </c>
      <c r="AD48" s="39"/>
      <c r="AE48" s="39">
        <v>0.15</v>
      </c>
      <c r="AF48" s="39">
        <v>6.15</v>
      </c>
      <c r="AG48" s="2">
        <f t="shared" si="2"/>
        <v>66.47</v>
      </c>
    </row>
    <row r="49" spans="1:34" ht="16.05" customHeight="1" x14ac:dyDescent="0.25">
      <c r="A49" s="2">
        <v>47</v>
      </c>
      <c r="B49" s="1" t="s">
        <v>182</v>
      </c>
      <c r="C49" s="2" t="s">
        <v>115</v>
      </c>
      <c r="D49" s="39">
        <v>10</v>
      </c>
      <c r="E49" s="39">
        <v>5</v>
      </c>
      <c r="F49" s="39"/>
      <c r="G49" s="39"/>
      <c r="H49" s="39"/>
      <c r="I49" s="39"/>
      <c r="J49" s="39"/>
      <c r="K49" s="2">
        <f t="shared" si="0"/>
        <v>15</v>
      </c>
      <c r="L49" s="39"/>
      <c r="M49" s="39">
        <v>10</v>
      </c>
      <c r="N49" s="39">
        <v>35.29</v>
      </c>
      <c r="O49" s="39"/>
      <c r="P49" s="39"/>
      <c r="Q49" s="39"/>
      <c r="R49" s="39"/>
      <c r="S49" s="39"/>
      <c r="T49" s="39"/>
      <c r="U49" s="39"/>
      <c r="V49" s="39"/>
      <c r="W49" s="39"/>
      <c r="X49" s="39"/>
      <c r="Y49" s="39"/>
      <c r="Z49" s="39"/>
      <c r="AA49" s="2">
        <f t="shared" si="1"/>
        <v>45.29</v>
      </c>
      <c r="AB49" s="39">
        <v>6</v>
      </c>
      <c r="AC49" s="39"/>
      <c r="AD49" s="39"/>
      <c r="AE49" s="39"/>
      <c r="AF49" s="39">
        <v>6</v>
      </c>
      <c r="AG49" s="2">
        <f t="shared" si="2"/>
        <v>66.289999999999992</v>
      </c>
    </row>
    <row r="50" spans="1:34" ht="16.05" customHeight="1" x14ac:dyDescent="0.25">
      <c r="A50" s="19">
        <v>48</v>
      </c>
      <c r="B50" s="2" t="s">
        <v>183</v>
      </c>
      <c r="C50" s="2" t="s">
        <v>72</v>
      </c>
      <c r="D50" s="2">
        <v>10</v>
      </c>
      <c r="E50" s="2">
        <v>5</v>
      </c>
      <c r="F50" s="2" t="s">
        <v>184</v>
      </c>
      <c r="G50" s="2">
        <v>3</v>
      </c>
      <c r="H50" s="2"/>
      <c r="I50" s="2"/>
      <c r="J50" s="2"/>
      <c r="K50" s="2">
        <f t="shared" si="0"/>
        <v>18</v>
      </c>
      <c r="L50" s="2"/>
      <c r="M50" s="2">
        <v>10</v>
      </c>
      <c r="N50" s="2">
        <v>31.02</v>
      </c>
      <c r="O50" s="2"/>
      <c r="P50" s="2"/>
      <c r="Q50" s="2"/>
      <c r="R50" s="2"/>
      <c r="S50" s="2"/>
      <c r="T50" s="2"/>
      <c r="U50" s="2"/>
      <c r="V50" s="2"/>
      <c r="W50" s="2"/>
      <c r="X50" s="2" t="s">
        <v>185</v>
      </c>
      <c r="Y50" s="2">
        <v>1</v>
      </c>
      <c r="Z50" s="2"/>
      <c r="AA50" s="2">
        <f t="shared" si="1"/>
        <v>42.019999999999996</v>
      </c>
      <c r="AB50" s="2">
        <v>6</v>
      </c>
      <c r="AC50" s="2"/>
      <c r="AD50" s="2"/>
      <c r="AE50" s="2" t="s">
        <v>186</v>
      </c>
      <c r="AF50" s="2">
        <v>6.2</v>
      </c>
      <c r="AG50" s="2">
        <f t="shared" si="2"/>
        <v>66.22</v>
      </c>
    </row>
    <row r="51" spans="1:34" ht="16.05" customHeight="1" x14ac:dyDescent="0.25">
      <c r="A51" s="19">
        <v>49</v>
      </c>
      <c r="B51" s="2" t="s">
        <v>224</v>
      </c>
      <c r="C51" s="2" t="s">
        <v>33</v>
      </c>
      <c r="D51" s="2">
        <v>10</v>
      </c>
      <c r="E51" s="2">
        <v>5</v>
      </c>
      <c r="F51" s="2"/>
      <c r="G51" s="2"/>
      <c r="H51" s="39" t="s">
        <v>1307</v>
      </c>
      <c r="I51" s="2">
        <v>1</v>
      </c>
      <c r="J51" s="2"/>
      <c r="K51" s="2">
        <f t="shared" si="0"/>
        <v>16</v>
      </c>
      <c r="L51" s="2"/>
      <c r="M51" s="2">
        <v>10</v>
      </c>
      <c r="N51" s="2">
        <v>34.22</v>
      </c>
      <c r="O51" s="2"/>
      <c r="P51" s="2"/>
      <c r="Q51" s="2"/>
      <c r="R51" s="2"/>
      <c r="S51" s="2"/>
      <c r="T51" s="2"/>
      <c r="U51" s="2"/>
      <c r="V51" s="2"/>
      <c r="W51" s="2"/>
      <c r="X51" s="2"/>
      <c r="Y51" s="2"/>
      <c r="Z51" s="2"/>
      <c r="AA51" s="2">
        <f t="shared" si="1"/>
        <v>44.22</v>
      </c>
      <c r="AB51" s="2">
        <v>6</v>
      </c>
      <c r="AC51" s="2"/>
      <c r="AD51" s="2"/>
      <c r="AE51" s="2"/>
      <c r="AF51" s="2">
        <v>6</v>
      </c>
      <c r="AG51" s="2">
        <f t="shared" si="2"/>
        <v>66.22</v>
      </c>
    </row>
    <row r="52" spans="1:34" ht="16.05" customHeight="1" x14ac:dyDescent="0.25">
      <c r="A52" s="2">
        <v>50</v>
      </c>
      <c r="B52" s="1" t="s">
        <v>187</v>
      </c>
      <c r="C52" s="39" t="s">
        <v>39</v>
      </c>
      <c r="D52" s="39">
        <v>10</v>
      </c>
      <c r="E52" s="39">
        <v>5</v>
      </c>
      <c r="F52" s="39" t="s">
        <v>188</v>
      </c>
      <c r="G52" s="39">
        <v>2.5</v>
      </c>
      <c r="H52" s="39"/>
      <c r="I52" s="39"/>
      <c r="J52" s="39"/>
      <c r="K52" s="2">
        <f t="shared" si="0"/>
        <v>17.5</v>
      </c>
      <c r="L52" s="39"/>
      <c r="M52" s="39">
        <v>10</v>
      </c>
      <c r="N52" s="39">
        <v>32.56</v>
      </c>
      <c r="O52" s="39"/>
      <c r="P52" s="39"/>
      <c r="Q52" s="39"/>
      <c r="R52" s="39"/>
      <c r="S52" s="39"/>
      <c r="T52" s="39"/>
      <c r="U52" s="39"/>
      <c r="V52" s="39"/>
      <c r="W52" s="39"/>
      <c r="X52" s="39"/>
      <c r="Y52" s="39"/>
      <c r="Z52" s="39"/>
      <c r="AA52" s="2">
        <f t="shared" si="1"/>
        <v>42.56</v>
      </c>
      <c r="AB52" s="39">
        <v>6</v>
      </c>
      <c r="AC52" s="39" t="s">
        <v>189</v>
      </c>
      <c r="AD52" s="39"/>
      <c r="AE52" s="39"/>
      <c r="AF52" s="39">
        <v>6.15</v>
      </c>
      <c r="AG52" s="2">
        <f t="shared" si="2"/>
        <v>66.210000000000008</v>
      </c>
    </row>
    <row r="53" spans="1:34" ht="16.05" customHeight="1" x14ac:dyDescent="0.25">
      <c r="A53" s="19">
        <v>51</v>
      </c>
      <c r="B53" s="2" t="s">
        <v>190</v>
      </c>
      <c r="C53" s="2" t="s">
        <v>72</v>
      </c>
      <c r="D53" s="2">
        <v>10</v>
      </c>
      <c r="E53" s="2">
        <v>5</v>
      </c>
      <c r="F53" s="2"/>
      <c r="G53" s="2"/>
      <c r="H53" s="2"/>
      <c r="I53" s="2"/>
      <c r="J53" s="2"/>
      <c r="K53" s="2">
        <f t="shared" si="0"/>
        <v>15</v>
      </c>
      <c r="L53" s="2"/>
      <c r="M53" s="2">
        <v>10</v>
      </c>
      <c r="N53" s="2">
        <v>35.200000000000003</v>
      </c>
      <c r="O53" s="2"/>
      <c r="P53" s="2"/>
      <c r="Q53" s="2"/>
      <c r="R53" s="2"/>
      <c r="S53" s="2"/>
      <c r="T53" s="2"/>
      <c r="U53" s="2"/>
      <c r="V53" s="2"/>
      <c r="W53" s="2"/>
      <c r="X53" s="2"/>
      <c r="Y53" s="2"/>
      <c r="Z53" s="2"/>
      <c r="AA53" s="2">
        <f t="shared" si="1"/>
        <v>45.2</v>
      </c>
      <c r="AB53" s="2">
        <v>6</v>
      </c>
      <c r="AC53" s="2"/>
      <c r="AD53" s="2"/>
      <c r="AE53" s="2"/>
      <c r="AF53" s="2">
        <v>6</v>
      </c>
      <c r="AG53" s="2">
        <f t="shared" si="2"/>
        <v>66.2</v>
      </c>
    </row>
    <row r="54" spans="1:34" ht="16.05" customHeight="1" x14ac:dyDescent="0.25">
      <c r="A54" s="19">
        <v>52</v>
      </c>
      <c r="B54" s="2" t="s">
        <v>191</v>
      </c>
      <c r="C54" s="2" t="s">
        <v>47</v>
      </c>
      <c r="D54" s="2">
        <v>10</v>
      </c>
      <c r="E54" s="2">
        <v>5</v>
      </c>
      <c r="F54" s="2" t="s">
        <v>192</v>
      </c>
      <c r="G54" s="2">
        <v>3.5</v>
      </c>
      <c r="H54" s="2"/>
      <c r="I54" s="2"/>
      <c r="J54" s="2"/>
      <c r="K54" s="2">
        <f t="shared" si="0"/>
        <v>18.5</v>
      </c>
      <c r="L54" s="2"/>
      <c r="M54" s="2">
        <v>10</v>
      </c>
      <c r="N54" s="2">
        <v>31.62</v>
      </c>
      <c r="O54" s="2"/>
      <c r="P54" s="2"/>
      <c r="Q54" s="2"/>
      <c r="R54" s="2"/>
      <c r="S54" s="2"/>
      <c r="T54" s="2"/>
      <c r="U54" s="2"/>
      <c r="V54" s="2"/>
      <c r="W54" s="2"/>
      <c r="X54" s="2"/>
      <c r="Y54" s="2"/>
      <c r="Z54" s="2"/>
      <c r="AA54" s="2">
        <f t="shared" si="1"/>
        <v>41.620000000000005</v>
      </c>
      <c r="AB54" s="2">
        <v>6</v>
      </c>
      <c r="AC54" s="2" t="s">
        <v>193</v>
      </c>
      <c r="AD54" s="2"/>
      <c r="AE54" s="2"/>
      <c r="AF54" s="2">
        <v>6.05</v>
      </c>
      <c r="AG54" s="2">
        <f t="shared" si="2"/>
        <v>66.17</v>
      </c>
    </row>
    <row r="55" spans="1:34" ht="16.05" customHeight="1" x14ac:dyDescent="0.25">
      <c r="A55" s="2">
        <v>53</v>
      </c>
      <c r="B55" s="2" t="s">
        <v>197</v>
      </c>
      <c r="C55" s="2" t="s">
        <v>72</v>
      </c>
      <c r="D55" s="2">
        <v>10</v>
      </c>
      <c r="E55" s="2">
        <v>5</v>
      </c>
      <c r="F55" s="2" t="s">
        <v>198</v>
      </c>
      <c r="G55" s="2">
        <v>2</v>
      </c>
      <c r="H55" s="2"/>
      <c r="I55" s="2"/>
      <c r="J55" s="2"/>
      <c r="K55" s="2">
        <f t="shared" si="0"/>
        <v>17</v>
      </c>
      <c r="L55" s="2"/>
      <c r="M55" s="2">
        <v>10</v>
      </c>
      <c r="N55" s="2">
        <v>32.57</v>
      </c>
      <c r="O55" s="2"/>
      <c r="P55" s="2"/>
      <c r="Q55" s="2"/>
      <c r="R55" s="2"/>
      <c r="S55" s="2"/>
      <c r="T55" s="2"/>
      <c r="U55" s="2"/>
      <c r="V55" s="2"/>
      <c r="W55" s="2"/>
      <c r="X55" s="2"/>
      <c r="Y55" s="2"/>
      <c r="Z55" s="2"/>
      <c r="AA55" s="2">
        <f t="shared" si="1"/>
        <v>42.57</v>
      </c>
      <c r="AB55" s="2">
        <v>6</v>
      </c>
      <c r="AC55" s="2" t="s">
        <v>199</v>
      </c>
      <c r="AD55" s="2"/>
      <c r="AE55" s="2"/>
      <c r="AF55" s="2">
        <v>6.5</v>
      </c>
      <c r="AG55" s="2">
        <f t="shared" si="2"/>
        <v>66.069999999999993</v>
      </c>
    </row>
    <row r="56" spans="1:34" ht="16.05" customHeight="1" x14ac:dyDescent="0.25">
      <c r="A56" s="19">
        <v>54</v>
      </c>
      <c r="B56" s="1" t="s">
        <v>261</v>
      </c>
      <c r="C56" s="2" t="s">
        <v>115</v>
      </c>
      <c r="D56" s="39">
        <v>10</v>
      </c>
      <c r="E56" s="39">
        <v>5</v>
      </c>
      <c r="F56" s="39"/>
      <c r="G56" s="39"/>
      <c r="H56" s="39"/>
      <c r="I56" s="39"/>
      <c r="J56" s="39"/>
      <c r="K56" s="2">
        <f t="shared" si="0"/>
        <v>15</v>
      </c>
      <c r="L56" s="39"/>
      <c r="M56" s="39">
        <v>10</v>
      </c>
      <c r="N56" s="39">
        <v>30.01</v>
      </c>
      <c r="O56" s="39"/>
      <c r="P56" s="39"/>
      <c r="Q56" s="39"/>
      <c r="R56" s="39"/>
      <c r="S56" s="39"/>
      <c r="T56" s="39"/>
      <c r="U56" s="39"/>
      <c r="V56" s="39"/>
      <c r="W56" s="39"/>
      <c r="X56" s="39"/>
      <c r="Y56" s="39"/>
      <c r="Z56" s="39"/>
      <c r="AA56" s="2">
        <f t="shared" si="1"/>
        <v>40.010000000000005</v>
      </c>
      <c r="AB56" s="39">
        <v>6</v>
      </c>
      <c r="AC56" s="39" t="s">
        <v>1255</v>
      </c>
      <c r="AD56" s="39"/>
      <c r="AE56" s="39">
        <v>5.05</v>
      </c>
      <c r="AF56" s="39">
        <v>11.05</v>
      </c>
      <c r="AG56" s="2">
        <f t="shared" si="2"/>
        <v>66.06</v>
      </c>
      <c r="AH56" s="42"/>
    </row>
    <row r="57" spans="1:34" ht="16.05" customHeight="1" x14ac:dyDescent="0.25">
      <c r="A57" s="19">
        <v>55</v>
      </c>
      <c r="B57" s="1" t="s">
        <v>200</v>
      </c>
      <c r="C57" s="2" t="s">
        <v>115</v>
      </c>
      <c r="D57" s="39">
        <v>10</v>
      </c>
      <c r="E57" s="39">
        <v>5</v>
      </c>
      <c r="F57" s="39" t="s">
        <v>201</v>
      </c>
      <c r="G57" s="39">
        <v>4</v>
      </c>
      <c r="H57" s="39"/>
      <c r="I57" s="39"/>
      <c r="J57" s="39"/>
      <c r="K57" s="2">
        <f t="shared" si="0"/>
        <v>19</v>
      </c>
      <c r="L57" s="39"/>
      <c r="M57" s="39">
        <v>10</v>
      </c>
      <c r="N57" s="39">
        <v>30.94</v>
      </c>
      <c r="O57" s="39"/>
      <c r="P57" s="39"/>
      <c r="Q57" s="39"/>
      <c r="R57" s="39"/>
      <c r="S57" s="39"/>
      <c r="T57" s="39"/>
      <c r="U57" s="39"/>
      <c r="V57" s="39"/>
      <c r="W57" s="39"/>
      <c r="X57" s="39"/>
      <c r="Y57" s="39"/>
      <c r="Z57" s="39"/>
      <c r="AA57" s="2">
        <f t="shared" si="1"/>
        <v>40.94</v>
      </c>
      <c r="AB57" s="39">
        <v>6</v>
      </c>
      <c r="AC57" s="39" t="s">
        <v>202</v>
      </c>
      <c r="AD57" s="39">
        <v>0.05</v>
      </c>
      <c r="AE57" s="39"/>
      <c r="AF57" s="39">
        <v>6.05</v>
      </c>
      <c r="AG57" s="2">
        <f t="shared" si="2"/>
        <v>65.989999999999995</v>
      </c>
    </row>
    <row r="58" spans="1:34" ht="16.05" customHeight="1" x14ac:dyDescent="0.25">
      <c r="A58" s="2">
        <v>56</v>
      </c>
      <c r="B58" s="2" t="s">
        <v>176</v>
      </c>
      <c r="C58" s="2" t="s">
        <v>66</v>
      </c>
      <c r="D58" s="2">
        <v>10</v>
      </c>
      <c r="E58" s="2">
        <v>5</v>
      </c>
      <c r="F58" s="2" t="s">
        <v>177</v>
      </c>
      <c r="G58" s="2">
        <v>3</v>
      </c>
      <c r="H58" s="2"/>
      <c r="I58" s="2"/>
      <c r="J58" s="2"/>
      <c r="K58" s="2">
        <f t="shared" si="0"/>
        <v>18</v>
      </c>
      <c r="L58" s="2"/>
      <c r="M58" s="2">
        <v>10</v>
      </c>
      <c r="N58" s="2">
        <v>27.43</v>
      </c>
      <c r="O58" s="2"/>
      <c r="P58" s="2"/>
      <c r="Q58" s="2" t="s">
        <v>178</v>
      </c>
      <c r="R58" s="2">
        <v>4</v>
      </c>
      <c r="S58" s="2"/>
      <c r="T58" s="2"/>
      <c r="U58" s="2"/>
      <c r="V58" s="2"/>
      <c r="W58" s="2"/>
      <c r="X58" s="2"/>
      <c r="Y58" s="2"/>
      <c r="Z58" s="2"/>
      <c r="AA58" s="2">
        <f t="shared" si="1"/>
        <v>41.43</v>
      </c>
      <c r="AB58" s="2">
        <v>6</v>
      </c>
      <c r="AC58" s="2" t="s">
        <v>179</v>
      </c>
      <c r="AD58" s="2"/>
      <c r="AE58" s="2"/>
      <c r="AF58" s="2">
        <v>6.5</v>
      </c>
      <c r="AG58" s="2">
        <f t="shared" si="2"/>
        <v>65.930000000000007</v>
      </c>
    </row>
    <row r="59" spans="1:34" ht="16.05" customHeight="1" x14ac:dyDescent="0.25">
      <c r="A59" s="19">
        <v>57</v>
      </c>
      <c r="B59" s="2" t="s">
        <v>206</v>
      </c>
      <c r="C59" s="2" t="s">
        <v>47</v>
      </c>
      <c r="D59" s="2">
        <v>10</v>
      </c>
      <c r="E59" s="2">
        <v>5</v>
      </c>
      <c r="F59" s="2"/>
      <c r="G59" s="2"/>
      <c r="H59" s="2"/>
      <c r="I59" s="2"/>
      <c r="J59" s="2"/>
      <c r="K59" s="2">
        <f t="shared" si="0"/>
        <v>15</v>
      </c>
      <c r="L59" s="2"/>
      <c r="M59" s="2">
        <v>10</v>
      </c>
      <c r="N59" s="2">
        <v>34.76</v>
      </c>
      <c r="O59" s="2"/>
      <c r="P59" s="2"/>
      <c r="Q59" s="2"/>
      <c r="R59" s="2"/>
      <c r="S59" s="2"/>
      <c r="T59" s="2"/>
      <c r="U59" s="2"/>
      <c r="V59" s="2"/>
      <c r="W59" s="2"/>
      <c r="X59" s="2"/>
      <c r="Y59" s="2"/>
      <c r="Z59" s="2"/>
      <c r="AA59" s="2">
        <f t="shared" si="1"/>
        <v>44.76</v>
      </c>
      <c r="AB59" s="2">
        <v>6</v>
      </c>
      <c r="AC59" s="2" t="s">
        <v>207</v>
      </c>
      <c r="AD59" s="2"/>
      <c r="AE59" s="2"/>
      <c r="AF59" s="2">
        <v>6.15</v>
      </c>
      <c r="AG59" s="2">
        <f t="shared" si="2"/>
        <v>65.91</v>
      </c>
    </row>
    <row r="60" spans="1:34" ht="16.05" customHeight="1" x14ac:dyDescent="0.25">
      <c r="A60" s="19">
        <v>58</v>
      </c>
      <c r="B60" s="1" t="s">
        <v>208</v>
      </c>
      <c r="C60" s="2" t="s">
        <v>115</v>
      </c>
      <c r="D60" s="39">
        <v>10</v>
      </c>
      <c r="E60" s="39">
        <v>5</v>
      </c>
      <c r="F60" s="39" t="s">
        <v>209</v>
      </c>
      <c r="G60" s="39">
        <v>2</v>
      </c>
      <c r="H60" s="39"/>
      <c r="I60" s="39"/>
      <c r="J60" s="39"/>
      <c r="K60" s="2">
        <f t="shared" si="0"/>
        <v>17</v>
      </c>
      <c r="L60" s="39"/>
      <c r="M60" s="39">
        <v>10</v>
      </c>
      <c r="N60" s="39">
        <v>32.659999999999997</v>
      </c>
      <c r="O60" s="39"/>
      <c r="P60" s="39"/>
      <c r="Q60" s="39"/>
      <c r="R60" s="39"/>
      <c r="S60" s="39"/>
      <c r="T60" s="39"/>
      <c r="U60" s="39"/>
      <c r="V60" s="39"/>
      <c r="W60" s="39"/>
      <c r="X60" s="39"/>
      <c r="Y60" s="39"/>
      <c r="Z60" s="39"/>
      <c r="AA60" s="2">
        <f t="shared" si="1"/>
        <v>42.66</v>
      </c>
      <c r="AB60" s="39">
        <v>6</v>
      </c>
      <c r="AC60" s="39" t="s">
        <v>210</v>
      </c>
      <c r="AD60" s="39">
        <v>0.2</v>
      </c>
      <c r="AE60" s="39"/>
      <c r="AF60" s="39">
        <v>6.2</v>
      </c>
      <c r="AG60" s="2">
        <f t="shared" si="2"/>
        <v>65.86</v>
      </c>
    </row>
    <row r="61" spans="1:34" ht="16.05" customHeight="1" x14ac:dyDescent="0.25">
      <c r="A61" s="2">
        <v>59</v>
      </c>
      <c r="B61" s="2" t="s">
        <v>212</v>
      </c>
      <c r="C61" s="2" t="s">
        <v>47</v>
      </c>
      <c r="D61" s="2">
        <v>10</v>
      </c>
      <c r="E61" s="2">
        <v>5</v>
      </c>
      <c r="F61" s="2"/>
      <c r="G61" s="2"/>
      <c r="H61" s="2"/>
      <c r="I61" s="2"/>
      <c r="J61" s="2"/>
      <c r="K61" s="2">
        <f t="shared" si="0"/>
        <v>15</v>
      </c>
      <c r="L61" s="2"/>
      <c r="M61" s="2">
        <v>10</v>
      </c>
      <c r="N61" s="2">
        <v>30.64</v>
      </c>
      <c r="O61" s="2"/>
      <c r="P61" s="2"/>
      <c r="Q61" s="2" t="s">
        <v>213</v>
      </c>
      <c r="R61" s="2">
        <v>4</v>
      </c>
      <c r="S61" s="2"/>
      <c r="T61" s="2"/>
      <c r="U61" s="2"/>
      <c r="V61" s="2"/>
      <c r="W61" s="2"/>
      <c r="X61" s="2"/>
      <c r="Y61" s="2"/>
      <c r="Z61" s="2"/>
      <c r="AA61" s="2">
        <f t="shared" si="1"/>
        <v>44.64</v>
      </c>
      <c r="AB61" s="2">
        <v>6</v>
      </c>
      <c r="AC61" s="2" t="s">
        <v>214</v>
      </c>
      <c r="AD61" s="2"/>
      <c r="AE61" s="2"/>
      <c r="AF61" s="2">
        <v>6.05</v>
      </c>
      <c r="AG61" s="2">
        <f t="shared" si="2"/>
        <v>65.69</v>
      </c>
    </row>
    <row r="62" spans="1:34" ht="16.05" customHeight="1" x14ac:dyDescent="0.25">
      <c r="A62" s="19">
        <v>60</v>
      </c>
      <c r="B62" s="2" t="s">
        <v>215</v>
      </c>
      <c r="C62" s="2" t="s">
        <v>66</v>
      </c>
      <c r="D62" s="2">
        <v>10</v>
      </c>
      <c r="E62" s="2">
        <v>5</v>
      </c>
      <c r="F62" s="2" t="s">
        <v>204</v>
      </c>
      <c r="G62" s="2">
        <v>1</v>
      </c>
      <c r="H62" s="2"/>
      <c r="I62" s="2"/>
      <c r="J62" s="2"/>
      <c r="K62" s="2">
        <f t="shared" si="0"/>
        <v>16</v>
      </c>
      <c r="L62" s="2"/>
      <c r="M62" s="2">
        <v>10</v>
      </c>
      <c r="N62" s="2">
        <v>33.630000000000003</v>
      </c>
      <c r="O62" s="2"/>
      <c r="P62" s="2"/>
      <c r="Q62" s="2"/>
      <c r="R62" s="2"/>
      <c r="S62" s="2"/>
      <c r="T62" s="2"/>
      <c r="U62" s="2"/>
      <c r="V62" s="2"/>
      <c r="W62" s="2"/>
      <c r="X62" s="2"/>
      <c r="Y62" s="2"/>
      <c r="Z62" s="2"/>
      <c r="AA62" s="2">
        <f t="shared" si="1"/>
        <v>43.63</v>
      </c>
      <c r="AB62" s="2">
        <v>6</v>
      </c>
      <c r="AC62" s="2"/>
      <c r="AD62" s="2"/>
      <c r="AE62" s="2"/>
      <c r="AF62" s="2">
        <v>6</v>
      </c>
      <c r="AG62" s="2">
        <f t="shared" si="2"/>
        <v>65.63</v>
      </c>
    </row>
    <row r="63" spans="1:34" ht="16.05" customHeight="1" x14ac:dyDescent="0.25">
      <c r="A63" s="19">
        <v>61</v>
      </c>
      <c r="B63" s="1" t="s">
        <v>216</v>
      </c>
      <c r="C63" s="2" t="s">
        <v>115</v>
      </c>
      <c r="D63" s="39">
        <v>10</v>
      </c>
      <c r="E63" s="39">
        <v>5</v>
      </c>
      <c r="F63" s="39"/>
      <c r="G63" s="39"/>
      <c r="H63" s="39"/>
      <c r="I63" s="39"/>
      <c r="J63" s="39"/>
      <c r="K63" s="2">
        <f t="shared" si="0"/>
        <v>15</v>
      </c>
      <c r="L63" s="39"/>
      <c r="M63" s="39">
        <v>10</v>
      </c>
      <c r="N63" s="39">
        <v>34.5</v>
      </c>
      <c r="O63" s="39"/>
      <c r="P63" s="39"/>
      <c r="Q63" s="39"/>
      <c r="R63" s="39"/>
      <c r="S63" s="39"/>
      <c r="T63" s="39"/>
      <c r="U63" s="39"/>
      <c r="V63" s="39"/>
      <c r="W63" s="39"/>
      <c r="X63" s="39"/>
      <c r="Y63" s="39"/>
      <c r="Z63" s="39"/>
      <c r="AA63" s="2">
        <f t="shared" si="1"/>
        <v>44.5</v>
      </c>
      <c r="AB63" s="39">
        <v>6</v>
      </c>
      <c r="AC63" s="39" t="s">
        <v>217</v>
      </c>
      <c r="AD63" s="39">
        <v>0.1</v>
      </c>
      <c r="AE63" s="39"/>
      <c r="AF63" s="39">
        <v>6.1</v>
      </c>
      <c r="AG63" s="2">
        <f t="shared" si="2"/>
        <v>65.599999999999994</v>
      </c>
    </row>
    <row r="64" spans="1:34" ht="16.05" customHeight="1" x14ac:dyDescent="0.25">
      <c r="A64" s="2">
        <v>62</v>
      </c>
      <c r="B64" s="2" t="s">
        <v>218</v>
      </c>
      <c r="C64" s="2" t="s">
        <v>47</v>
      </c>
      <c r="D64" s="2">
        <v>10</v>
      </c>
      <c r="E64" s="2">
        <v>5</v>
      </c>
      <c r="F64" s="2"/>
      <c r="G64" s="2"/>
      <c r="H64" s="2"/>
      <c r="I64" s="2"/>
      <c r="J64" s="2"/>
      <c r="K64" s="2">
        <f t="shared" si="0"/>
        <v>15</v>
      </c>
      <c r="L64" s="2"/>
      <c r="M64" s="2">
        <v>10</v>
      </c>
      <c r="N64" s="2">
        <v>34.5</v>
      </c>
      <c r="O64" s="2"/>
      <c r="P64" s="2"/>
      <c r="Q64" s="2"/>
      <c r="R64" s="2"/>
      <c r="S64" s="2"/>
      <c r="T64" s="2"/>
      <c r="U64" s="2"/>
      <c r="V64" s="2"/>
      <c r="W64" s="2"/>
      <c r="X64" s="2"/>
      <c r="Y64" s="2"/>
      <c r="Z64" s="2"/>
      <c r="AA64" s="2">
        <f t="shared" si="1"/>
        <v>44.5</v>
      </c>
      <c r="AB64" s="2">
        <v>6</v>
      </c>
      <c r="AC64" s="2"/>
      <c r="AD64" s="2"/>
      <c r="AE64" s="2"/>
      <c r="AF64" s="2">
        <v>6</v>
      </c>
      <c r="AG64" s="2">
        <f t="shared" si="2"/>
        <v>65.5</v>
      </c>
    </row>
    <row r="65" spans="1:34" ht="16.05" customHeight="1" x14ac:dyDescent="0.25">
      <c r="A65" s="19">
        <v>63</v>
      </c>
      <c r="B65" s="2" t="s">
        <v>219</v>
      </c>
      <c r="C65" s="2" t="s">
        <v>72</v>
      </c>
      <c r="D65" s="2">
        <v>10</v>
      </c>
      <c r="E65" s="2">
        <v>5</v>
      </c>
      <c r="F65" s="2"/>
      <c r="G65" s="2"/>
      <c r="H65" s="2"/>
      <c r="I65" s="2"/>
      <c r="J65" s="2"/>
      <c r="K65" s="2">
        <f t="shared" si="0"/>
        <v>15</v>
      </c>
      <c r="L65" s="2"/>
      <c r="M65" s="2">
        <v>10</v>
      </c>
      <c r="N65" s="2">
        <v>34.409999999999997</v>
      </c>
      <c r="O65" s="2"/>
      <c r="P65" s="2"/>
      <c r="Q65" s="2"/>
      <c r="R65" s="2"/>
      <c r="S65" s="2"/>
      <c r="T65" s="2"/>
      <c r="U65" s="2"/>
      <c r="V65" s="2"/>
      <c r="W65" s="2"/>
      <c r="X65" s="2"/>
      <c r="Y65" s="2"/>
      <c r="Z65" s="2"/>
      <c r="AA65" s="2">
        <f t="shared" si="1"/>
        <v>44.41</v>
      </c>
      <c r="AB65" s="2">
        <v>6</v>
      </c>
      <c r="AC65" s="2" t="s">
        <v>157</v>
      </c>
      <c r="AD65" s="2">
        <v>0.1</v>
      </c>
      <c r="AE65" s="2"/>
      <c r="AF65" s="2">
        <v>6.05</v>
      </c>
      <c r="AG65" s="2">
        <f t="shared" si="2"/>
        <v>65.459999999999994</v>
      </c>
    </row>
    <row r="66" spans="1:34" ht="16.05" customHeight="1" x14ac:dyDescent="0.25">
      <c r="A66" s="19">
        <v>64</v>
      </c>
      <c r="B66" s="2" t="s">
        <v>264</v>
      </c>
      <c r="C66" s="2" t="s">
        <v>72</v>
      </c>
      <c r="D66" s="2">
        <v>10</v>
      </c>
      <c r="E66" s="2">
        <v>5</v>
      </c>
      <c r="F66" s="2" t="s">
        <v>265</v>
      </c>
      <c r="G66" s="2">
        <v>2</v>
      </c>
      <c r="H66" s="2"/>
      <c r="I66" s="2"/>
      <c r="J66" s="2"/>
      <c r="K66" s="2">
        <f t="shared" si="0"/>
        <v>17</v>
      </c>
      <c r="L66" s="2"/>
      <c r="M66" s="2">
        <v>10</v>
      </c>
      <c r="N66" s="2">
        <v>32.159999999999997</v>
      </c>
      <c r="O66" s="2"/>
      <c r="P66" s="2"/>
      <c r="Q66" s="2"/>
      <c r="R66" s="2"/>
      <c r="S66" s="2"/>
      <c r="T66" s="2"/>
      <c r="U66" s="2"/>
      <c r="V66" s="2"/>
      <c r="W66" s="2"/>
      <c r="X66" s="2"/>
      <c r="Y66" s="2"/>
      <c r="Z66" s="2"/>
      <c r="AA66" s="2">
        <f t="shared" si="1"/>
        <v>42.16</v>
      </c>
      <c r="AB66" s="2">
        <v>6</v>
      </c>
      <c r="AC66" s="2" t="s">
        <v>63</v>
      </c>
      <c r="AD66" s="2" t="s">
        <v>173</v>
      </c>
      <c r="AE66" s="2" t="s">
        <v>267</v>
      </c>
      <c r="AF66" s="2">
        <v>6.3</v>
      </c>
      <c r="AG66" s="2">
        <f t="shared" si="2"/>
        <v>65.459999999999994</v>
      </c>
      <c r="AH66" s="42"/>
    </row>
    <row r="67" spans="1:34" ht="16.05" customHeight="1" x14ac:dyDescent="0.25">
      <c r="A67" s="2">
        <v>65</v>
      </c>
      <c r="B67" s="1" t="s">
        <v>159</v>
      </c>
      <c r="C67" s="2" t="s">
        <v>115</v>
      </c>
      <c r="D67" s="39">
        <v>10</v>
      </c>
      <c r="E67" s="39">
        <v>5</v>
      </c>
      <c r="F67" s="39" t="s">
        <v>160</v>
      </c>
      <c r="G67" s="39">
        <v>3</v>
      </c>
      <c r="H67" s="39"/>
      <c r="I67" s="39"/>
      <c r="J67" s="39"/>
      <c r="K67" s="2">
        <f t="shared" ref="K67:K130" si="3">D67+E67+G67+I67</f>
        <v>18</v>
      </c>
      <c r="L67" s="39"/>
      <c r="M67" s="39">
        <v>10</v>
      </c>
      <c r="N67" s="39">
        <v>31.07</v>
      </c>
      <c r="O67" s="39"/>
      <c r="P67" s="39"/>
      <c r="Q67" s="39"/>
      <c r="R67" s="39"/>
      <c r="S67" s="39"/>
      <c r="T67" s="39"/>
      <c r="U67" s="39"/>
      <c r="V67" s="39"/>
      <c r="W67" s="39"/>
      <c r="X67" s="39"/>
      <c r="Y67" s="39"/>
      <c r="Z67" s="39"/>
      <c r="AA67" s="2">
        <f t="shared" ref="AA67:AA78" si="4">M67+N67+P67+R67+T67+V67+Y67+Z67</f>
        <v>41.07</v>
      </c>
      <c r="AB67" s="39">
        <v>6</v>
      </c>
      <c r="AC67" s="39" t="s">
        <v>161</v>
      </c>
      <c r="AD67" s="39">
        <v>0.35</v>
      </c>
      <c r="AE67" s="39"/>
      <c r="AF67" s="39">
        <v>6.35</v>
      </c>
      <c r="AG67" s="2">
        <f t="shared" ref="AG67:AG130" si="5">K67+AA67+AF67</f>
        <v>65.42</v>
      </c>
    </row>
    <row r="68" spans="1:34" ht="16.05" customHeight="1" x14ac:dyDescent="0.25">
      <c r="A68" s="19">
        <v>66</v>
      </c>
      <c r="B68" s="1" t="s">
        <v>221</v>
      </c>
      <c r="C68" s="2" t="s">
        <v>60</v>
      </c>
      <c r="D68" s="2">
        <v>10</v>
      </c>
      <c r="E68" s="2">
        <v>5</v>
      </c>
      <c r="F68" s="2" t="s">
        <v>82</v>
      </c>
      <c r="G68" s="2">
        <v>1</v>
      </c>
      <c r="H68" s="2" t="s">
        <v>131</v>
      </c>
      <c r="I68" s="2">
        <v>0</v>
      </c>
      <c r="J68" s="2">
        <v>0</v>
      </c>
      <c r="K68" s="2">
        <f t="shared" si="3"/>
        <v>16</v>
      </c>
      <c r="L68" s="2">
        <v>0</v>
      </c>
      <c r="M68" s="2">
        <v>10</v>
      </c>
      <c r="N68" s="2">
        <v>33.369999999999997</v>
      </c>
      <c r="O68" s="2">
        <v>0</v>
      </c>
      <c r="P68" s="2">
        <v>0</v>
      </c>
      <c r="Q68" s="2">
        <v>0</v>
      </c>
      <c r="R68" s="2">
        <v>0</v>
      </c>
      <c r="S68" s="2" t="s">
        <v>131</v>
      </c>
      <c r="T68" s="2">
        <v>0</v>
      </c>
      <c r="U68" s="2" t="s">
        <v>131</v>
      </c>
      <c r="V68" s="2">
        <v>0</v>
      </c>
      <c r="W68" s="2">
        <v>0</v>
      </c>
      <c r="X68" s="2">
        <v>0</v>
      </c>
      <c r="Y68" s="2"/>
      <c r="Z68" s="2">
        <v>0</v>
      </c>
      <c r="AA68" s="2">
        <f t="shared" si="4"/>
        <v>43.37</v>
      </c>
      <c r="AB68" s="2">
        <v>6</v>
      </c>
      <c r="AC68" s="2" t="s">
        <v>131</v>
      </c>
      <c r="AD68" s="2" t="s">
        <v>131</v>
      </c>
      <c r="AE68" s="2" t="s">
        <v>131</v>
      </c>
      <c r="AF68" s="2">
        <v>6</v>
      </c>
      <c r="AG68" s="2">
        <f t="shared" si="5"/>
        <v>65.37</v>
      </c>
    </row>
    <row r="69" spans="1:34" ht="16.05" customHeight="1" x14ac:dyDescent="0.25">
      <c r="A69" s="19">
        <v>67</v>
      </c>
      <c r="B69" s="1" t="s">
        <v>222</v>
      </c>
      <c r="C69" s="2" t="s">
        <v>60</v>
      </c>
      <c r="D69" s="2">
        <v>10</v>
      </c>
      <c r="E69" s="2">
        <v>5</v>
      </c>
      <c r="F69" s="2"/>
      <c r="G69" s="2"/>
      <c r="H69" s="2"/>
      <c r="I69" s="2"/>
      <c r="J69" s="2"/>
      <c r="K69" s="2">
        <f t="shared" si="3"/>
        <v>15</v>
      </c>
      <c r="L69" s="2"/>
      <c r="M69" s="2">
        <v>10</v>
      </c>
      <c r="N69" s="2">
        <v>34.24</v>
      </c>
      <c r="O69" s="2"/>
      <c r="P69" s="2"/>
      <c r="Q69" s="2"/>
      <c r="R69" s="2"/>
      <c r="S69" s="2"/>
      <c r="T69" s="2"/>
      <c r="U69" s="2"/>
      <c r="V69" s="2"/>
      <c r="W69" s="2"/>
      <c r="X69" s="2"/>
      <c r="Y69" s="2"/>
      <c r="Z69" s="2"/>
      <c r="AA69" s="2">
        <f t="shared" si="4"/>
        <v>44.24</v>
      </c>
      <c r="AB69" s="2">
        <v>6</v>
      </c>
      <c r="AC69" s="2" t="s">
        <v>223</v>
      </c>
      <c r="AD69" s="2">
        <v>0.1</v>
      </c>
      <c r="AE69" s="2"/>
      <c r="AF69" s="2">
        <v>6.1</v>
      </c>
      <c r="AG69" s="2">
        <f t="shared" si="5"/>
        <v>65.34</v>
      </c>
    </row>
    <row r="70" spans="1:34" ht="16.05" customHeight="1" x14ac:dyDescent="0.25">
      <c r="A70" s="2">
        <v>68</v>
      </c>
      <c r="B70" s="1" t="s">
        <v>225</v>
      </c>
      <c r="C70" s="2" t="s">
        <v>60</v>
      </c>
      <c r="D70" s="2">
        <v>10</v>
      </c>
      <c r="E70" s="2">
        <v>5</v>
      </c>
      <c r="F70" s="2" t="s">
        <v>226</v>
      </c>
      <c r="G70" s="2">
        <v>1.75</v>
      </c>
      <c r="H70" s="2"/>
      <c r="I70" s="2"/>
      <c r="J70" s="2"/>
      <c r="K70" s="2">
        <f t="shared" si="3"/>
        <v>16.75</v>
      </c>
      <c r="L70" s="2"/>
      <c r="M70" s="2">
        <v>10</v>
      </c>
      <c r="N70" s="2">
        <v>31.86</v>
      </c>
      <c r="O70" s="2"/>
      <c r="P70" s="2"/>
      <c r="Q70" s="2"/>
      <c r="R70" s="2"/>
      <c r="S70" s="2" t="s">
        <v>227</v>
      </c>
      <c r="T70" s="2">
        <v>0.5</v>
      </c>
      <c r="U70" s="2"/>
      <c r="V70" s="2"/>
      <c r="W70" s="2"/>
      <c r="X70" s="2"/>
      <c r="Y70" s="2"/>
      <c r="Z70" s="2"/>
      <c r="AA70" s="2">
        <f t="shared" si="4"/>
        <v>42.36</v>
      </c>
      <c r="AB70" s="2">
        <v>6</v>
      </c>
      <c r="AC70" s="2"/>
      <c r="AD70" s="2"/>
      <c r="AE70" s="2" t="s">
        <v>228</v>
      </c>
      <c r="AF70" s="2">
        <v>6.05</v>
      </c>
      <c r="AG70" s="2">
        <f t="shared" si="5"/>
        <v>65.16</v>
      </c>
    </row>
    <row r="71" spans="1:34" ht="16.05" customHeight="1" x14ac:dyDescent="0.25">
      <c r="A71" s="19">
        <v>69</v>
      </c>
      <c r="B71" s="1" t="s">
        <v>194</v>
      </c>
      <c r="C71" s="2" t="s">
        <v>60</v>
      </c>
      <c r="D71" s="2">
        <v>10</v>
      </c>
      <c r="E71" s="2">
        <v>5</v>
      </c>
      <c r="F71" s="2"/>
      <c r="G71" s="2"/>
      <c r="H71" s="2"/>
      <c r="I71" s="2"/>
      <c r="J71" s="2"/>
      <c r="K71" s="2">
        <f t="shared" si="3"/>
        <v>15</v>
      </c>
      <c r="L71" s="2"/>
      <c r="M71" s="2">
        <v>10</v>
      </c>
      <c r="N71" s="2">
        <v>32.119999999999997</v>
      </c>
      <c r="O71" s="2"/>
      <c r="P71" s="2"/>
      <c r="Q71" s="2"/>
      <c r="R71" s="2"/>
      <c r="S71" s="2" t="s">
        <v>196</v>
      </c>
      <c r="T71" s="2">
        <v>2</v>
      </c>
      <c r="U71" s="2" t="s">
        <v>195</v>
      </c>
      <c r="V71" s="2"/>
      <c r="W71" s="2"/>
      <c r="X71" s="2"/>
      <c r="Y71" s="2"/>
      <c r="Z71" s="2"/>
      <c r="AA71" s="2">
        <f t="shared" si="4"/>
        <v>44.12</v>
      </c>
      <c r="AB71" s="2">
        <v>6</v>
      </c>
      <c r="AC71" s="2"/>
      <c r="AD71" s="2"/>
      <c r="AE71" s="2"/>
      <c r="AF71" s="2">
        <v>6</v>
      </c>
      <c r="AG71" s="2">
        <f t="shared" si="5"/>
        <v>65.12</v>
      </c>
    </row>
    <row r="72" spans="1:34" ht="16.05" customHeight="1" x14ac:dyDescent="0.25">
      <c r="A72" s="19">
        <v>70</v>
      </c>
      <c r="B72" s="1" t="s">
        <v>229</v>
      </c>
      <c r="C72" s="39" t="s">
        <v>39</v>
      </c>
      <c r="D72" s="39">
        <v>10</v>
      </c>
      <c r="E72" s="39">
        <v>5</v>
      </c>
      <c r="F72" s="39"/>
      <c r="G72" s="39"/>
      <c r="H72" s="39"/>
      <c r="I72" s="39"/>
      <c r="J72" s="39"/>
      <c r="K72" s="2">
        <f t="shared" si="3"/>
        <v>15</v>
      </c>
      <c r="L72" s="39"/>
      <c r="M72" s="39">
        <v>10</v>
      </c>
      <c r="N72" s="39">
        <v>34.119999999999997</v>
      </c>
      <c r="O72" s="39"/>
      <c r="P72" s="39"/>
      <c r="Q72" s="39"/>
      <c r="R72" s="39"/>
      <c r="S72" s="39"/>
      <c r="T72" s="39"/>
      <c r="U72" s="39"/>
      <c r="V72" s="39"/>
      <c r="W72" s="39"/>
      <c r="X72" s="39"/>
      <c r="Y72" s="39"/>
      <c r="Z72" s="39"/>
      <c r="AA72" s="2">
        <f t="shared" si="4"/>
        <v>44.12</v>
      </c>
      <c r="AB72" s="39">
        <v>6</v>
      </c>
      <c r="AC72" s="39"/>
      <c r="AD72" s="39"/>
      <c r="AE72" s="39"/>
      <c r="AF72" s="39">
        <v>6</v>
      </c>
      <c r="AG72" s="2">
        <f t="shared" si="5"/>
        <v>65.12</v>
      </c>
    </row>
    <row r="73" spans="1:34" ht="16.05" customHeight="1" x14ac:dyDescent="0.25">
      <c r="A73" s="2">
        <v>71</v>
      </c>
      <c r="B73" s="1" t="s">
        <v>230</v>
      </c>
      <c r="C73" s="2" t="s">
        <v>115</v>
      </c>
      <c r="D73" s="39">
        <v>10</v>
      </c>
      <c r="E73" s="39">
        <v>5</v>
      </c>
      <c r="F73" s="39" t="s">
        <v>153</v>
      </c>
      <c r="G73" s="39">
        <v>1</v>
      </c>
      <c r="H73" s="39"/>
      <c r="I73" s="39"/>
      <c r="J73" s="39"/>
      <c r="K73" s="2">
        <f t="shared" si="3"/>
        <v>16</v>
      </c>
      <c r="L73" s="39"/>
      <c r="M73" s="39">
        <v>10</v>
      </c>
      <c r="N73" s="39">
        <v>32.14</v>
      </c>
      <c r="O73" s="39"/>
      <c r="P73" s="39"/>
      <c r="Q73" s="39"/>
      <c r="R73" s="39"/>
      <c r="S73" s="39" t="s">
        <v>231</v>
      </c>
      <c r="T73" s="39">
        <v>0.8</v>
      </c>
      <c r="U73" s="39"/>
      <c r="V73" s="39"/>
      <c r="W73" s="39"/>
      <c r="X73" s="39"/>
      <c r="Y73" s="39"/>
      <c r="Z73" s="39"/>
      <c r="AA73" s="2">
        <f t="shared" si="4"/>
        <v>42.94</v>
      </c>
      <c r="AB73" s="39">
        <v>6</v>
      </c>
      <c r="AC73" s="39"/>
      <c r="AD73" s="39"/>
      <c r="AE73" s="39"/>
      <c r="AF73" s="39">
        <v>6</v>
      </c>
      <c r="AG73" s="2">
        <f t="shared" si="5"/>
        <v>64.94</v>
      </c>
    </row>
    <row r="74" spans="1:34" ht="16.05" customHeight="1" x14ac:dyDescent="0.25">
      <c r="A74" s="19">
        <v>72</v>
      </c>
      <c r="B74" s="1" t="s">
        <v>340</v>
      </c>
      <c r="C74" s="2" t="s">
        <v>115</v>
      </c>
      <c r="D74" s="39">
        <v>10</v>
      </c>
      <c r="E74" s="39">
        <v>5</v>
      </c>
      <c r="F74" s="39" t="s">
        <v>153</v>
      </c>
      <c r="G74" s="39">
        <v>1</v>
      </c>
      <c r="H74" s="39"/>
      <c r="I74" s="39"/>
      <c r="J74" s="39"/>
      <c r="K74" s="2">
        <f t="shared" si="3"/>
        <v>16</v>
      </c>
      <c r="L74" s="39"/>
      <c r="M74" s="39">
        <v>10</v>
      </c>
      <c r="N74" s="39">
        <v>28.8</v>
      </c>
      <c r="O74" s="39"/>
      <c r="P74" s="39"/>
      <c r="Q74" s="1" t="s">
        <v>341</v>
      </c>
      <c r="R74" s="39">
        <v>4</v>
      </c>
      <c r="S74" s="1"/>
      <c r="T74" s="39"/>
      <c r="U74" s="39"/>
      <c r="V74" s="39"/>
      <c r="W74" s="39"/>
      <c r="X74" s="39"/>
      <c r="Y74" s="39"/>
      <c r="Z74" s="39"/>
      <c r="AA74" s="2">
        <f t="shared" si="4"/>
        <v>42.8</v>
      </c>
      <c r="AB74" s="39">
        <v>6</v>
      </c>
      <c r="AC74" s="39" t="s">
        <v>173</v>
      </c>
      <c r="AD74" s="39">
        <v>0.1</v>
      </c>
      <c r="AE74" s="39"/>
      <c r="AF74" s="39">
        <v>6.1</v>
      </c>
      <c r="AG74" s="2">
        <f t="shared" si="5"/>
        <v>64.899999999999991</v>
      </c>
    </row>
    <row r="75" spans="1:34" ht="16.05" customHeight="1" x14ac:dyDescent="0.25">
      <c r="A75" s="19">
        <v>73</v>
      </c>
      <c r="B75" s="2" t="s">
        <v>232</v>
      </c>
      <c r="C75" s="2" t="s">
        <v>66</v>
      </c>
      <c r="D75" s="2">
        <v>10</v>
      </c>
      <c r="E75" s="2">
        <v>5</v>
      </c>
      <c r="F75" s="2"/>
      <c r="G75" s="2"/>
      <c r="H75" s="2"/>
      <c r="I75" s="2"/>
      <c r="J75" s="2"/>
      <c r="K75" s="2">
        <f t="shared" si="3"/>
        <v>15</v>
      </c>
      <c r="L75" s="2"/>
      <c r="M75" s="2">
        <v>10</v>
      </c>
      <c r="N75" s="2">
        <v>33.89</v>
      </c>
      <c r="O75" s="2"/>
      <c r="P75" s="2"/>
      <c r="Q75" s="2"/>
      <c r="R75" s="2"/>
      <c r="S75" s="2"/>
      <c r="T75" s="2"/>
      <c r="U75" s="2"/>
      <c r="V75" s="2"/>
      <c r="W75" s="2"/>
      <c r="X75" s="2"/>
      <c r="Y75" s="2"/>
      <c r="Z75" s="2"/>
      <c r="AA75" s="2">
        <f t="shared" si="4"/>
        <v>43.89</v>
      </c>
      <c r="AB75" s="2">
        <v>6</v>
      </c>
      <c r="AC75" s="2"/>
      <c r="AD75" s="2"/>
      <c r="AE75" s="2"/>
      <c r="AF75" s="2">
        <v>6</v>
      </c>
      <c r="AG75" s="2">
        <f t="shared" si="5"/>
        <v>64.89</v>
      </c>
    </row>
    <row r="76" spans="1:34" ht="16.05" customHeight="1" x14ac:dyDescent="0.25">
      <c r="A76" s="2">
        <v>74</v>
      </c>
      <c r="B76" s="2" t="s">
        <v>233</v>
      </c>
      <c r="C76" s="2" t="s">
        <v>47</v>
      </c>
      <c r="D76" s="2">
        <v>10</v>
      </c>
      <c r="E76" s="2">
        <v>5</v>
      </c>
      <c r="F76" s="2"/>
      <c r="G76" s="2"/>
      <c r="H76" s="2"/>
      <c r="I76" s="2"/>
      <c r="J76" s="2"/>
      <c r="K76" s="2">
        <f t="shared" si="3"/>
        <v>15</v>
      </c>
      <c r="L76" s="2"/>
      <c r="M76" s="2">
        <v>10</v>
      </c>
      <c r="N76" s="2">
        <v>30.33</v>
      </c>
      <c r="O76" s="2"/>
      <c r="P76" s="2"/>
      <c r="Q76" s="2"/>
      <c r="R76" s="2"/>
      <c r="S76" s="2"/>
      <c r="T76" s="2"/>
      <c r="U76" s="2"/>
      <c r="V76" s="2"/>
      <c r="W76" s="2"/>
      <c r="X76" s="2"/>
      <c r="Y76" s="2"/>
      <c r="Z76" s="2"/>
      <c r="AA76" s="2">
        <f t="shared" si="4"/>
        <v>40.33</v>
      </c>
      <c r="AB76" s="2">
        <v>6</v>
      </c>
      <c r="AC76" s="2" t="s">
        <v>234</v>
      </c>
      <c r="AD76" s="2"/>
      <c r="AE76" s="2"/>
      <c r="AF76" s="2">
        <v>9.5</v>
      </c>
      <c r="AG76" s="2">
        <f t="shared" si="5"/>
        <v>64.83</v>
      </c>
    </row>
    <row r="77" spans="1:34" ht="16.05" customHeight="1" x14ac:dyDescent="0.25">
      <c r="A77" s="19">
        <v>75</v>
      </c>
      <c r="B77" s="2" t="s">
        <v>235</v>
      </c>
      <c r="C77" s="2" t="s">
        <v>33</v>
      </c>
      <c r="D77" s="2">
        <v>10</v>
      </c>
      <c r="E77" s="2">
        <v>5</v>
      </c>
      <c r="F77" s="2"/>
      <c r="G77" s="2"/>
      <c r="H77" s="2"/>
      <c r="I77" s="2"/>
      <c r="J77" s="2"/>
      <c r="K77" s="2">
        <f t="shared" si="3"/>
        <v>15</v>
      </c>
      <c r="L77" s="2"/>
      <c r="M77" s="2">
        <v>10</v>
      </c>
      <c r="N77" s="2">
        <v>33.770000000000003</v>
      </c>
      <c r="O77" s="2"/>
      <c r="P77" s="2"/>
      <c r="Q77" s="2"/>
      <c r="R77" s="2"/>
      <c r="S77" s="2"/>
      <c r="T77" s="2"/>
      <c r="U77" s="2"/>
      <c r="V77" s="2"/>
      <c r="W77" s="2"/>
      <c r="X77" s="2"/>
      <c r="Y77" s="2"/>
      <c r="Z77" s="2"/>
      <c r="AA77" s="2">
        <f t="shared" si="4"/>
        <v>43.77</v>
      </c>
      <c r="AB77" s="2">
        <v>6</v>
      </c>
      <c r="AC77" s="2"/>
      <c r="AD77" s="2"/>
      <c r="AE77" s="2"/>
      <c r="AF77" s="2">
        <v>6</v>
      </c>
      <c r="AG77" s="2">
        <f t="shared" si="5"/>
        <v>64.77000000000001</v>
      </c>
    </row>
    <row r="78" spans="1:34" ht="16.05" customHeight="1" x14ac:dyDescent="0.25">
      <c r="A78" s="19">
        <v>76</v>
      </c>
      <c r="B78" s="2" t="s">
        <v>236</v>
      </c>
      <c r="C78" s="2" t="s">
        <v>72</v>
      </c>
      <c r="D78" s="2">
        <v>10</v>
      </c>
      <c r="E78" s="2">
        <v>5</v>
      </c>
      <c r="F78" s="2"/>
      <c r="G78" s="2"/>
      <c r="H78" s="2"/>
      <c r="I78" s="2"/>
      <c r="J78" s="2"/>
      <c r="K78" s="2">
        <f t="shared" si="3"/>
        <v>15</v>
      </c>
      <c r="L78" s="2"/>
      <c r="M78" s="2">
        <v>10</v>
      </c>
      <c r="N78" s="2">
        <v>29.69</v>
      </c>
      <c r="O78" s="2"/>
      <c r="P78" s="2"/>
      <c r="Q78" s="2" t="s">
        <v>237</v>
      </c>
      <c r="R78" s="2">
        <v>4</v>
      </c>
      <c r="S78" s="2"/>
      <c r="T78" s="2"/>
      <c r="U78" s="2"/>
      <c r="V78" s="2"/>
      <c r="W78" s="2"/>
      <c r="X78" s="2"/>
      <c r="Y78" s="2"/>
      <c r="Z78" s="2"/>
      <c r="AA78" s="2">
        <f t="shared" si="4"/>
        <v>43.69</v>
      </c>
      <c r="AB78" s="2">
        <v>6</v>
      </c>
      <c r="AC78" s="2" t="s">
        <v>238</v>
      </c>
      <c r="AD78" s="2"/>
      <c r="AE78" s="2"/>
      <c r="AF78" s="2">
        <v>6.05</v>
      </c>
      <c r="AG78" s="2">
        <f t="shared" si="5"/>
        <v>64.739999999999995</v>
      </c>
    </row>
    <row r="79" spans="1:34" ht="16.05" customHeight="1" x14ac:dyDescent="0.25">
      <c r="A79" s="2">
        <v>77</v>
      </c>
      <c r="B79" s="2" t="s">
        <v>239</v>
      </c>
      <c r="C79" s="2" t="s">
        <v>66</v>
      </c>
      <c r="D79" s="2">
        <v>10</v>
      </c>
      <c r="E79" s="2">
        <v>5</v>
      </c>
      <c r="F79" s="2" t="s">
        <v>240</v>
      </c>
      <c r="G79" s="2">
        <v>4</v>
      </c>
      <c r="H79" s="2"/>
      <c r="I79" s="2"/>
      <c r="J79" s="2"/>
      <c r="K79" s="2">
        <f t="shared" si="3"/>
        <v>19</v>
      </c>
      <c r="L79" s="2"/>
      <c r="M79" s="2">
        <v>10</v>
      </c>
      <c r="N79" s="43">
        <v>29.71</v>
      </c>
      <c r="O79" s="2"/>
      <c r="P79" s="44"/>
      <c r="Q79" s="44"/>
      <c r="R79" s="44"/>
      <c r="S79" s="44"/>
      <c r="T79" s="44"/>
      <c r="U79" s="44"/>
      <c r="V79" s="44"/>
      <c r="W79" s="44"/>
      <c r="X79" s="44"/>
      <c r="Y79" s="44"/>
      <c r="Z79" s="3"/>
      <c r="AA79" s="2">
        <f>L79+M79+N79+P79+R79+T79+V79+Y79+Z79</f>
        <v>39.71</v>
      </c>
      <c r="AB79" s="44">
        <v>6</v>
      </c>
      <c r="AC79" s="44"/>
      <c r="AD79" s="44"/>
      <c r="AE79" s="44"/>
      <c r="AF79" s="44">
        <v>6</v>
      </c>
      <c r="AG79" s="2">
        <f t="shared" si="5"/>
        <v>64.710000000000008</v>
      </c>
    </row>
    <row r="80" spans="1:34" ht="16.05" customHeight="1" x14ac:dyDescent="0.25">
      <c r="A80" s="19">
        <v>78</v>
      </c>
      <c r="B80" s="2" t="s">
        <v>220</v>
      </c>
      <c r="C80" s="2" t="s">
        <v>66</v>
      </c>
      <c r="D80" s="2">
        <v>10</v>
      </c>
      <c r="E80" s="2">
        <v>5</v>
      </c>
      <c r="F80" s="2"/>
      <c r="G80" s="2"/>
      <c r="H80" s="2"/>
      <c r="I80" s="2"/>
      <c r="J80" s="2"/>
      <c r="K80" s="2">
        <f t="shared" si="3"/>
        <v>15</v>
      </c>
      <c r="L80" s="2"/>
      <c r="M80" s="2">
        <v>10</v>
      </c>
      <c r="N80" s="2">
        <v>30.81</v>
      </c>
      <c r="O80" s="2"/>
      <c r="P80" s="2"/>
      <c r="Q80" s="2"/>
      <c r="R80" s="2"/>
      <c r="S80" s="2"/>
      <c r="T80" s="2"/>
      <c r="U80" s="2"/>
      <c r="V80" s="2"/>
      <c r="W80" s="2"/>
      <c r="X80" s="2"/>
      <c r="Y80" s="2"/>
      <c r="Z80" s="2"/>
      <c r="AA80" s="2">
        <f t="shared" ref="AA80:AA143" si="6">M80+N80+P80+R80+T80+V80+Y80+Z80</f>
        <v>40.81</v>
      </c>
      <c r="AB80" s="2">
        <v>6</v>
      </c>
      <c r="AC80" s="2" t="s">
        <v>1256</v>
      </c>
      <c r="AD80" s="2"/>
      <c r="AE80" s="2"/>
      <c r="AF80" s="2">
        <v>8.85</v>
      </c>
      <c r="AG80" s="2">
        <f t="shared" si="5"/>
        <v>64.66</v>
      </c>
    </row>
    <row r="81" spans="1:34" ht="16.05" customHeight="1" x14ac:dyDescent="0.25">
      <c r="A81" s="19">
        <v>79</v>
      </c>
      <c r="B81" s="1" t="s">
        <v>244</v>
      </c>
      <c r="C81" s="2" t="s">
        <v>115</v>
      </c>
      <c r="D81" s="39">
        <v>10</v>
      </c>
      <c r="E81" s="39">
        <v>5</v>
      </c>
      <c r="F81" s="39" t="s">
        <v>82</v>
      </c>
      <c r="G81" s="39">
        <v>0.25</v>
      </c>
      <c r="H81" s="39"/>
      <c r="I81" s="39"/>
      <c r="J81" s="39"/>
      <c r="K81" s="2">
        <f t="shared" si="3"/>
        <v>15.25</v>
      </c>
      <c r="L81" s="39"/>
      <c r="M81" s="39">
        <v>10</v>
      </c>
      <c r="N81" s="39">
        <v>32.979999999999997</v>
      </c>
      <c r="O81" s="39"/>
      <c r="P81" s="39"/>
      <c r="Q81" s="39"/>
      <c r="R81" s="39"/>
      <c r="S81" s="39"/>
      <c r="T81" s="39"/>
      <c r="U81" s="39"/>
      <c r="V81" s="39"/>
      <c r="W81" s="39"/>
      <c r="X81" s="39"/>
      <c r="Y81" s="39"/>
      <c r="Z81" s="39"/>
      <c r="AA81" s="2">
        <f t="shared" si="6"/>
        <v>42.98</v>
      </c>
      <c r="AB81" s="39">
        <v>6</v>
      </c>
      <c r="AC81" s="39" t="s">
        <v>245</v>
      </c>
      <c r="AD81" s="39"/>
      <c r="AE81" s="39"/>
      <c r="AF81" s="39">
        <v>6.25</v>
      </c>
      <c r="AG81" s="2">
        <f t="shared" si="5"/>
        <v>64.47999999999999</v>
      </c>
    </row>
    <row r="82" spans="1:34" ht="16.05" customHeight="1" x14ac:dyDescent="0.25">
      <c r="A82" s="2">
        <v>80</v>
      </c>
      <c r="B82" s="1" t="s">
        <v>246</v>
      </c>
      <c r="C82" s="2" t="s">
        <v>60</v>
      </c>
      <c r="D82" s="2">
        <v>10</v>
      </c>
      <c r="E82" s="2">
        <v>5</v>
      </c>
      <c r="F82" s="2" t="s">
        <v>247</v>
      </c>
      <c r="G82" s="2">
        <v>2</v>
      </c>
      <c r="H82" s="2"/>
      <c r="I82" s="2"/>
      <c r="J82" s="2"/>
      <c r="K82" s="2">
        <f t="shared" si="3"/>
        <v>17</v>
      </c>
      <c r="L82" s="2"/>
      <c r="M82" s="2">
        <v>10</v>
      </c>
      <c r="N82" s="2">
        <v>31.3</v>
      </c>
      <c r="O82" s="2"/>
      <c r="P82" s="2"/>
      <c r="Q82" s="2"/>
      <c r="R82" s="2"/>
      <c r="S82" s="2"/>
      <c r="T82" s="2"/>
      <c r="U82" s="2"/>
      <c r="V82" s="2"/>
      <c r="W82" s="2"/>
      <c r="X82" s="2"/>
      <c r="Y82" s="2"/>
      <c r="Z82" s="2"/>
      <c r="AA82" s="2">
        <f t="shared" si="6"/>
        <v>41.3</v>
      </c>
      <c r="AB82" s="2">
        <v>6</v>
      </c>
      <c r="AC82" s="2" t="s">
        <v>193</v>
      </c>
      <c r="AD82" s="2">
        <v>0.05</v>
      </c>
      <c r="AE82" s="2"/>
      <c r="AF82" s="2">
        <v>6.05</v>
      </c>
      <c r="AG82" s="2">
        <f t="shared" si="5"/>
        <v>64.349999999999994</v>
      </c>
    </row>
    <row r="83" spans="1:34" ht="16.05" customHeight="1" x14ac:dyDescent="0.25">
      <c r="A83" s="19">
        <v>81</v>
      </c>
      <c r="B83" s="1" t="s">
        <v>248</v>
      </c>
      <c r="C83" s="2" t="s">
        <v>115</v>
      </c>
      <c r="D83" s="39">
        <v>10</v>
      </c>
      <c r="E83" s="39">
        <v>5</v>
      </c>
      <c r="F83" s="39"/>
      <c r="G83" s="39"/>
      <c r="H83" s="39"/>
      <c r="I83" s="39"/>
      <c r="J83" s="39"/>
      <c r="K83" s="2">
        <f t="shared" si="3"/>
        <v>15</v>
      </c>
      <c r="L83" s="39"/>
      <c r="M83" s="39">
        <v>10</v>
      </c>
      <c r="N83" s="39">
        <v>33.28</v>
      </c>
      <c r="O83" s="39"/>
      <c r="P83" s="39"/>
      <c r="Q83" s="39"/>
      <c r="R83" s="39"/>
      <c r="S83" s="39"/>
      <c r="T83" s="39"/>
      <c r="U83" s="39"/>
      <c r="V83" s="39"/>
      <c r="W83" s="39"/>
      <c r="X83" s="39"/>
      <c r="Y83" s="39"/>
      <c r="Z83" s="39"/>
      <c r="AA83" s="2">
        <f t="shared" si="6"/>
        <v>43.28</v>
      </c>
      <c r="AB83" s="39">
        <v>6</v>
      </c>
      <c r="AC83" s="39" t="s">
        <v>217</v>
      </c>
      <c r="AD83" s="39">
        <v>0.05</v>
      </c>
      <c r="AE83" s="39"/>
      <c r="AF83" s="39">
        <v>6.05</v>
      </c>
      <c r="AG83" s="2">
        <f t="shared" si="5"/>
        <v>64.33</v>
      </c>
    </row>
    <row r="84" spans="1:34" ht="16.05" customHeight="1" x14ac:dyDescent="0.25">
      <c r="A84" s="19">
        <v>82</v>
      </c>
      <c r="B84" s="1" t="s">
        <v>249</v>
      </c>
      <c r="C84" s="2" t="s">
        <v>60</v>
      </c>
      <c r="D84" s="2">
        <v>10</v>
      </c>
      <c r="E84" s="2">
        <v>5</v>
      </c>
      <c r="F84" s="2" t="s">
        <v>250</v>
      </c>
      <c r="G84" s="2">
        <v>0.25</v>
      </c>
      <c r="H84" s="2"/>
      <c r="I84" s="2"/>
      <c r="J84" s="2"/>
      <c r="K84" s="2">
        <f t="shared" si="3"/>
        <v>15.25</v>
      </c>
      <c r="L84" s="2"/>
      <c r="M84" s="2">
        <v>10</v>
      </c>
      <c r="N84" s="2">
        <v>32.200000000000003</v>
      </c>
      <c r="O84" s="2"/>
      <c r="P84" s="2"/>
      <c r="Q84" s="2"/>
      <c r="R84" s="2"/>
      <c r="S84" s="2" t="s">
        <v>251</v>
      </c>
      <c r="T84" s="2">
        <v>0.8</v>
      </c>
      <c r="U84" s="2"/>
      <c r="V84" s="2"/>
      <c r="W84" s="2"/>
      <c r="X84" s="2"/>
      <c r="Y84" s="2"/>
      <c r="Z84" s="2"/>
      <c r="AA84" s="2">
        <f t="shared" si="6"/>
        <v>43</v>
      </c>
      <c r="AB84" s="2">
        <v>6</v>
      </c>
      <c r="AC84" s="2" t="s">
        <v>252</v>
      </c>
      <c r="AD84" s="2">
        <v>0.05</v>
      </c>
      <c r="AE84" s="2"/>
      <c r="AF84" s="2">
        <v>6.05</v>
      </c>
      <c r="AG84" s="2">
        <f t="shared" si="5"/>
        <v>64.3</v>
      </c>
    </row>
    <row r="85" spans="1:34" ht="16.05" customHeight="1" x14ac:dyDescent="0.25">
      <c r="A85" s="2">
        <v>83</v>
      </c>
      <c r="B85" s="2" t="s">
        <v>253</v>
      </c>
      <c r="C85" s="2" t="s">
        <v>72</v>
      </c>
      <c r="D85" s="2">
        <v>10</v>
      </c>
      <c r="E85" s="2">
        <v>5</v>
      </c>
      <c r="F85" s="2"/>
      <c r="G85" s="2">
        <v>0</v>
      </c>
      <c r="H85" s="2"/>
      <c r="I85" s="2">
        <v>0</v>
      </c>
      <c r="J85" s="2">
        <v>0</v>
      </c>
      <c r="K85" s="2">
        <f t="shared" si="3"/>
        <v>15</v>
      </c>
      <c r="L85" s="2"/>
      <c r="M85" s="2">
        <v>10</v>
      </c>
      <c r="N85" s="2">
        <v>31.3</v>
      </c>
      <c r="O85" s="2"/>
      <c r="P85" s="2"/>
      <c r="Q85" s="2"/>
      <c r="R85" s="2"/>
      <c r="S85" s="2" t="s">
        <v>1309</v>
      </c>
      <c r="T85" s="2">
        <v>2</v>
      </c>
      <c r="U85" s="2"/>
      <c r="V85" s="2"/>
      <c r="W85" s="2"/>
      <c r="X85" s="2"/>
      <c r="Y85" s="2"/>
      <c r="Z85" s="2"/>
      <c r="AA85" s="2">
        <f t="shared" si="6"/>
        <v>43.3</v>
      </c>
      <c r="AB85" s="2">
        <v>6</v>
      </c>
      <c r="AC85" s="2"/>
      <c r="AD85" s="2"/>
      <c r="AE85" s="2"/>
      <c r="AF85" s="2">
        <v>6</v>
      </c>
      <c r="AG85" s="2">
        <f t="shared" si="5"/>
        <v>64.3</v>
      </c>
    </row>
    <row r="86" spans="1:34" s="42" customFormat="1" ht="16.05" customHeight="1" x14ac:dyDescent="0.25">
      <c r="A86" s="19">
        <v>84</v>
      </c>
      <c r="B86" s="2" t="s">
        <v>254</v>
      </c>
      <c r="C86" s="2" t="s">
        <v>72</v>
      </c>
      <c r="D86" s="2">
        <v>10</v>
      </c>
      <c r="E86" s="2">
        <v>5</v>
      </c>
      <c r="F86" s="2"/>
      <c r="G86" s="2"/>
      <c r="H86" s="2"/>
      <c r="I86" s="2"/>
      <c r="J86" s="2"/>
      <c r="K86" s="2">
        <f t="shared" si="3"/>
        <v>15</v>
      </c>
      <c r="L86" s="2"/>
      <c r="M86" s="2">
        <v>10</v>
      </c>
      <c r="N86" s="2">
        <v>33.26</v>
      </c>
      <c r="O86" s="2"/>
      <c r="P86" s="2"/>
      <c r="Q86" s="2"/>
      <c r="R86" s="2"/>
      <c r="S86" s="2"/>
      <c r="T86" s="2"/>
      <c r="U86" s="2"/>
      <c r="V86" s="2"/>
      <c r="W86" s="2"/>
      <c r="X86" s="2"/>
      <c r="Y86" s="2"/>
      <c r="Z86" s="2"/>
      <c r="AA86" s="2">
        <f t="shared" si="6"/>
        <v>43.26</v>
      </c>
      <c r="AB86" s="2">
        <v>6</v>
      </c>
      <c r="AC86" s="2"/>
      <c r="AD86" s="2"/>
      <c r="AE86" s="2"/>
      <c r="AF86" s="2">
        <v>6</v>
      </c>
      <c r="AG86" s="2">
        <f t="shared" si="5"/>
        <v>64.259999999999991</v>
      </c>
      <c r="AH86" s="36"/>
    </row>
    <row r="87" spans="1:34" s="42" customFormat="1" ht="16.05" customHeight="1" x14ac:dyDescent="0.25">
      <c r="A87" s="19">
        <v>85</v>
      </c>
      <c r="B87" s="1" t="s">
        <v>255</v>
      </c>
      <c r="C87" s="39" t="s">
        <v>39</v>
      </c>
      <c r="D87" s="39">
        <v>10</v>
      </c>
      <c r="E87" s="39">
        <v>5</v>
      </c>
      <c r="F87" s="39"/>
      <c r="G87" s="39"/>
      <c r="H87" s="39"/>
      <c r="I87" s="39"/>
      <c r="J87" s="39"/>
      <c r="K87" s="2">
        <f t="shared" si="3"/>
        <v>15</v>
      </c>
      <c r="L87" s="39"/>
      <c r="M87" s="39">
        <v>10</v>
      </c>
      <c r="N87" s="39">
        <v>33.26</v>
      </c>
      <c r="O87" s="39"/>
      <c r="P87" s="39"/>
      <c r="Q87" s="39"/>
      <c r="R87" s="39"/>
      <c r="S87" s="39"/>
      <c r="T87" s="39"/>
      <c r="U87" s="39"/>
      <c r="V87" s="39"/>
      <c r="W87" s="39"/>
      <c r="X87" s="39"/>
      <c r="Y87" s="39"/>
      <c r="Z87" s="39"/>
      <c r="AA87" s="2">
        <f t="shared" si="6"/>
        <v>43.26</v>
      </c>
      <c r="AB87" s="39">
        <v>6</v>
      </c>
      <c r="AC87" s="39"/>
      <c r="AD87" s="39"/>
      <c r="AE87" s="39"/>
      <c r="AF87" s="39">
        <v>6</v>
      </c>
      <c r="AG87" s="2">
        <f t="shared" si="5"/>
        <v>64.259999999999991</v>
      </c>
    </row>
    <row r="88" spans="1:34" s="42" customFormat="1" ht="16.05" customHeight="1" x14ac:dyDescent="0.25">
      <c r="A88" s="2">
        <v>86</v>
      </c>
      <c r="B88" s="1" t="s">
        <v>256</v>
      </c>
      <c r="C88" s="39" t="s">
        <v>39</v>
      </c>
      <c r="D88" s="39">
        <v>10</v>
      </c>
      <c r="E88" s="39">
        <v>5</v>
      </c>
      <c r="F88" s="39" t="s">
        <v>257</v>
      </c>
      <c r="G88" s="39">
        <v>2.5</v>
      </c>
      <c r="H88" s="39"/>
      <c r="I88" s="39"/>
      <c r="J88" s="39"/>
      <c r="K88" s="2">
        <f t="shared" si="3"/>
        <v>17.5</v>
      </c>
      <c r="L88" s="39"/>
      <c r="M88" s="39">
        <v>10</v>
      </c>
      <c r="N88" s="39">
        <v>30.72</v>
      </c>
      <c r="O88" s="39"/>
      <c r="P88" s="39"/>
      <c r="Q88" s="39"/>
      <c r="R88" s="39"/>
      <c r="S88" s="39"/>
      <c r="T88" s="39"/>
      <c r="U88" s="39"/>
      <c r="V88" s="39"/>
      <c r="W88" s="39"/>
      <c r="X88" s="39"/>
      <c r="Y88" s="39"/>
      <c r="Z88" s="39"/>
      <c r="AA88" s="2">
        <f t="shared" si="6"/>
        <v>40.72</v>
      </c>
      <c r="AB88" s="39">
        <v>6</v>
      </c>
      <c r="AC88" s="39"/>
      <c r="AD88" s="39"/>
      <c r="AE88" s="39"/>
      <c r="AF88" s="39">
        <v>6</v>
      </c>
      <c r="AG88" s="2">
        <f t="shared" si="5"/>
        <v>64.22</v>
      </c>
    </row>
    <row r="89" spans="1:34" s="42" customFormat="1" ht="16.05" customHeight="1" x14ac:dyDescent="0.25">
      <c r="A89" s="19">
        <v>87</v>
      </c>
      <c r="B89" s="1" t="s">
        <v>258</v>
      </c>
      <c r="C89" s="39" t="s">
        <v>39</v>
      </c>
      <c r="D89" s="39">
        <v>10</v>
      </c>
      <c r="E89" s="39">
        <v>5</v>
      </c>
      <c r="F89" s="39"/>
      <c r="G89" s="39"/>
      <c r="H89" s="39"/>
      <c r="I89" s="39"/>
      <c r="J89" s="39"/>
      <c r="K89" s="2">
        <f t="shared" si="3"/>
        <v>15</v>
      </c>
      <c r="L89" s="39"/>
      <c r="M89" s="39">
        <v>10</v>
      </c>
      <c r="N89" s="39">
        <v>33.200000000000003</v>
      </c>
      <c r="O89" s="39"/>
      <c r="P89" s="39"/>
      <c r="Q89" s="39"/>
      <c r="R89" s="39"/>
      <c r="S89" s="39"/>
      <c r="T89" s="39"/>
      <c r="U89" s="39"/>
      <c r="V89" s="39"/>
      <c r="W89" s="39"/>
      <c r="X89" s="39"/>
      <c r="Y89" s="39"/>
      <c r="Z89" s="39"/>
      <c r="AA89" s="2">
        <f t="shared" si="6"/>
        <v>43.2</v>
      </c>
      <c r="AB89" s="39">
        <v>6</v>
      </c>
      <c r="AC89" s="39"/>
      <c r="AD89" s="39"/>
      <c r="AE89" s="39"/>
      <c r="AF89" s="39">
        <v>6</v>
      </c>
      <c r="AG89" s="2">
        <f t="shared" si="5"/>
        <v>64.2</v>
      </c>
    </row>
    <row r="90" spans="1:34" s="42" customFormat="1" ht="16.05" customHeight="1" x14ac:dyDescent="0.25">
      <c r="A90" s="19">
        <v>88</v>
      </c>
      <c r="B90" s="2" t="s">
        <v>259</v>
      </c>
      <c r="C90" s="2" t="s">
        <v>72</v>
      </c>
      <c r="D90" s="2">
        <v>10</v>
      </c>
      <c r="E90" s="2">
        <v>5</v>
      </c>
      <c r="F90" s="2" t="s">
        <v>92</v>
      </c>
      <c r="G90" s="2">
        <v>1</v>
      </c>
      <c r="H90" s="2"/>
      <c r="I90" s="2"/>
      <c r="J90" s="2"/>
      <c r="K90" s="2">
        <f t="shared" si="3"/>
        <v>16</v>
      </c>
      <c r="L90" s="2"/>
      <c r="M90" s="2">
        <v>10</v>
      </c>
      <c r="N90" s="2">
        <v>32.11</v>
      </c>
      <c r="O90" s="2"/>
      <c r="P90" s="2"/>
      <c r="Q90" s="2"/>
      <c r="R90" s="2"/>
      <c r="S90" s="2"/>
      <c r="T90" s="2"/>
      <c r="U90" s="2"/>
      <c r="V90" s="2"/>
      <c r="W90" s="2"/>
      <c r="X90" s="2"/>
      <c r="Y90" s="2"/>
      <c r="Z90" s="2"/>
      <c r="AA90" s="2">
        <f t="shared" si="6"/>
        <v>42.11</v>
      </c>
      <c r="AB90" s="2">
        <v>6</v>
      </c>
      <c r="AC90" s="2" t="s">
        <v>260</v>
      </c>
      <c r="AD90" s="2"/>
      <c r="AE90" s="2"/>
      <c r="AF90" s="2">
        <v>6.05</v>
      </c>
      <c r="AG90" s="2">
        <f t="shared" si="5"/>
        <v>64.16</v>
      </c>
    </row>
    <row r="91" spans="1:34" s="42" customFormat="1" ht="16.05" customHeight="1" x14ac:dyDescent="0.25">
      <c r="A91" s="2">
        <v>89</v>
      </c>
      <c r="B91" s="1" t="s">
        <v>241</v>
      </c>
      <c r="C91" s="2" t="s">
        <v>115</v>
      </c>
      <c r="D91" s="39">
        <v>10</v>
      </c>
      <c r="E91" s="39">
        <v>5</v>
      </c>
      <c r="F91" s="39" t="s">
        <v>242</v>
      </c>
      <c r="G91" s="39">
        <v>2</v>
      </c>
      <c r="H91" s="39"/>
      <c r="I91" s="39"/>
      <c r="J91" s="39"/>
      <c r="K91" s="2">
        <f t="shared" si="3"/>
        <v>17</v>
      </c>
      <c r="L91" s="39"/>
      <c r="M91" s="39">
        <v>10</v>
      </c>
      <c r="N91" s="39">
        <v>30.91</v>
      </c>
      <c r="O91" s="39"/>
      <c r="P91" s="39"/>
      <c r="Q91" s="39"/>
      <c r="R91" s="39"/>
      <c r="S91" s="39"/>
      <c r="T91" s="39"/>
      <c r="U91" s="39"/>
      <c r="V91" s="39"/>
      <c r="W91" s="39"/>
      <c r="X91" s="39"/>
      <c r="Y91" s="39"/>
      <c r="Z91" s="39"/>
      <c r="AA91" s="2">
        <f t="shared" si="6"/>
        <v>40.909999999999997</v>
      </c>
      <c r="AB91" s="39">
        <v>6</v>
      </c>
      <c r="AC91" s="1" t="s">
        <v>243</v>
      </c>
      <c r="AD91" s="1"/>
      <c r="AE91" s="1"/>
      <c r="AF91" s="39">
        <v>6.2</v>
      </c>
      <c r="AG91" s="2">
        <f t="shared" si="5"/>
        <v>64.11</v>
      </c>
      <c r="AH91" s="36"/>
    </row>
    <row r="92" spans="1:34" s="42" customFormat="1" ht="16.05" customHeight="1" x14ac:dyDescent="0.25">
      <c r="A92" s="19">
        <v>90</v>
      </c>
      <c r="B92" s="2" t="s">
        <v>262</v>
      </c>
      <c r="C92" s="2" t="s">
        <v>33</v>
      </c>
      <c r="D92" s="2">
        <v>10</v>
      </c>
      <c r="E92" s="2">
        <v>5</v>
      </c>
      <c r="F92" s="2" t="s">
        <v>263</v>
      </c>
      <c r="G92" s="2">
        <v>3</v>
      </c>
      <c r="H92" s="2"/>
      <c r="I92" s="2"/>
      <c r="J92" s="2"/>
      <c r="K92" s="2">
        <f t="shared" si="3"/>
        <v>18</v>
      </c>
      <c r="L92" s="2"/>
      <c r="M92" s="2">
        <v>10</v>
      </c>
      <c r="N92" s="2">
        <v>30.01</v>
      </c>
      <c r="O92" s="2"/>
      <c r="P92" s="2"/>
      <c r="Q92" s="2"/>
      <c r="R92" s="2"/>
      <c r="S92" s="2"/>
      <c r="T92" s="2"/>
      <c r="U92" s="2"/>
      <c r="V92" s="2"/>
      <c r="W92" s="2"/>
      <c r="X92" s="2"/>
      <c r="Y92" s="2"/>
      <c r="Z92" s="2"/>
      <c r="AA92" s="2">
        <f t="shared" si="6"/>
        <v>40.010000000000005</v>
      </c>
      <c r="AB92" s="2">
        <v>6</v>
      </c>
      <c r="AC92" s="2"/>
      <c r="AD92" s="2"/>
      <c r="AE92" s="2"/>
      <c r="AF92" s="2">
        <v>6</v>
      </c>
      <c r="AG92" s="2">
        <f t="shared" si="5"/>
        <v>64.010000000000005</v>
      </c>
    </row>
    <row r="93" spans="1:34" s="42" customFormat="1" ht="16.05" customHeight="1" x14ac:dyDescent="0.25">
      <c r="A93" s="19">
        <v>91</v>
      </c>
      <c r="B93" s="2" t="s">
        <v>271</v>
      </c>
      <c r="C93" s="2" t="s">
        <v>72</v>
      </c>
      <c r="D93" s="2">
        <v>10</v>
      </c>
      <c r="E93" s="2">
        <v>5</v>
      </c>
      <c r="F93" s="2"/>
      <c r="G93" s="2"/>
      <c r="H93" s="2"/>
      <c r="I93" s="2"/>
      <c r="J93" s="2"/>
      <c r="K93" s="2">
        <f t="shared" si="3"/>
        <v>15</v>
      </c>
      <c r="L93" s="2"/>
      <c r="M93" s="2">
        <v>10</v>
      </c>
      <c r="N93" s="2">
        <v>32.85</v>
      </c>
      <c r="O93" s="2"/>
      <c r="P93" s="2"/>
      <c r="Q93" s="2"/>
      <c r="R93" s="2"/>
      <c r="S93" s="2"/>
      <c r="T93" s="2"/>
      <c r="U93" s="2"/>
      <c r="V93" s="2"/>
      <c r="W93" s="2"/>
      <c r="X93" s="2"/>
      <c r="Y93" s="2"/>
      <c r="Z93" s="2"/>
      <c r="AA93" s="2">
        <f t="shared" si="6"/>
        <v>42.85</v>
      </c>
      <c r="AB93" s="2">
        <v>6</v>
      </c>
      <c r="AC93" s="2" t="s">
        <v>1257</v>
      </c>
      <c r="AD93" s="2"/>
      <c r="AE93" s="2">
        <v>0.1</v>
      </c>
      <c r="AF93" s="2">
        <v>6.15</v>
      </c>
      <c r="AG93" s="2">
        <f t="shared" si="5"/>
        <v>64</v>
      </c>
    </row>
    <row r="94" spans="1:34" s="42" customFormat="1" ht="16.05" customHeight="1" x14ac:dyDescent="0.25">
      <c r="A94" s="2">
        <v>92</v>
      </c>
      <c r="B94" s="2" t="s">
        <v>268</v>
      </c>
      <c r="C94" s="2" t="s">
        <v>66</v>
      </c>
      <c r="D94" s="2">
        <v>10</v>
      </c>
      <c r="E94" s="2">
        <v>5</v>
      </c>
      <c r="F94" s="2"/>
      <c r="G94" s="2"/>
      <c r="H94" s="2"/>
      <c r="I94" s="2"/>
      <c r="J94" s="2"/>
      <c r="K94" s="2">
        <f t="shared" si="3"/>
        <v>15</v>
      </c>
      <c r="L94" s="2"/>
      <c r="M94" s="2">
        <v>10</v>
      </c>
      <c r="N94" s="2">
        <v>32.9</v>
      </c>
      <c r="O94" s="2"/>
      <c r="P94" s="2"/>
      <c r="Q94" s="2"/>
      <c r="R94" s="2"/>
      <c r="S94" s="2"/>
      <c r="T94" s="2"/>
      <c r="U94" s="2"/>
      <c r="V94" s="2"/>
      <c r="W94" s="2"/>
      <c r="X94" s="2"/>
      <c r="Y94" s="2"/>
      <c r="Z94" s="2"/>
      <c r="AA94" s="2">
        <f t="shared" si="6"/>
        <v>42.9</v>
      </c>
      <c r="AB94" s="2">
        <v>6</v>
      </c>
      <c r="AC94" s="2" t="s">
        <v>269</v>
      </c>
      <c r="AD94" s="2"/>
      <c r="AE94" s="2"/>
      <c r="AF94" s="2">
        <v>6.05</v>
      </c>
      <c r="AG94" s="2">
        <f t="shared" si="5"/>
        <v>63.949999999999996</v>
      </c>
    </row>
    <row r="95" spans="1:34" s="42" customFormat="1" ht="16.05" customHeight="1" x14ac:dyDescent="0.25">
      <c r="A95" s="19">
        <v>93</v>
      </c>
      <c r="B95" s="2" t="s">
        <v>270</v>
      </c>
      <c r="C95" s="2" t="s">
        <v>66</v>
      </c>
      <c r="D95" s="2">
        <v>10</v>
      </c>
      <c r="E95" s="2">
        <v>5</v>
      </c>
      <c r="F95" s="2" t="s">
        <v>131</v>
      </c>
      <c r="G95" s="2"/>
      <c r="H95" s="2"/>
      <c r="I95" s="2"/>
      <c r="J95" s="2"/>
      <c r="K95" s="2">
        <f t="shared" si="3"/>
        <v>15</v>
      </c>
      <c r="L95" s="2"/>
      <c r="M95" s="2">
        <v>10</v>
      </c>
      <c r="N95" s="2">
        <v>32.94</v>
      </c>
      <c r="O95" s="2"/>
      <c r="P95" s="2"/>
      <c r="Q95" s="2"/>
      <c r="R95" s="2"/>
      <c r="S95" s="2"/>
      <c r="T95" s="2"/>
      <c r="U95" s="2"/>
      <c r="V95" s="2"/>
      <c r="W95" s="2"/>
      <c r="X95" s="2"/>
      <c r="Y95" s="2"/>
      <c r="Z95" s="2"/>
      <c r="AA95" s="2">
        <f t="shared" si="6"/>
        <v>42.94</v>
      </c>
      <c r="AB95" s="2">
        <v>6</v>
      </c>
      <c r="AC95" s="2"/>
      <c r="AD95" s="2"/>
      <c r="AE95" s="2"/>
      <c r="AF95" s="2">
        <v>6</v>
      </c>
      <c r="AG95" s="2">
        <f t="shared" si="5"/>
        <v>63.94</v>
      </c>
    </row>
    <row r="96" spans="1:34" s="42" customFormat="1" ht="16.05" customHeight="1" x14ac:dyDescent="0.25">
      <c r="A96" s="19">
        <v>94</v>
      </c>
      <c r="B96" s="2" t="s">
        <v>273</v>
      </c>
      <c r="C96" s="2" t="s">
        <v>72</v>
      </c>
      <c r="D96" s="2">
        <v>10</v>
      </c>
      <c r="E96" s="2">
        <v>5</v>
      </c>
      <c r="F96" s="2"/>
      <c r="G96" s="2"/>
      <c r="H96" s="2"/>
      <c r="I96" s="2"/>
      <c r="J96" s="2"/>
      <c r="K96" s="2">
        <f t="shared" si="3"/>
        <v>15</v>
      </c>
      <c r="L96" s="2"/>
      <c r="M96" s="2">
        <v>10</v>
      </c>
      <c r="N96" s="2">
        <v>32.89</v>
      </c>
      <c r="O96" s="2"/>
      <c r="P96" s="2"/>
      <c r="Q96" s="2"/>
      <c r="R96" s="2"/>
      <c r="S96" s="2"/>
      <c r="T96" s="2"/>
      <c r="U96" s="2"/>
      <c r="V96" s="2"/>
      <c r="W96" s="2"/>
      <c r="X96" s="2"/>
      <c r="Y96" s="2"/>
      <c r="Z96" s="2"/>
      <c r="AA96" s="2">
        <f t="shared" si="6"/>
        <v>42.89</v>
      </c>
      <c r="AB96" s="2">
        <v>6</v>
      </c>
      <c r="AC96" s="2"/>
      <c r="AD96" s="2"/>
      <c r="AE96" s="2"/>
      <c r="AF96" s="2">
        <v>6</v>
      </c>
      <c r="AG96" s="2">
        <f t="shared" si="5"/>
        <v>63.89</v>
      </c>
    </row>
    <row r="97" spans="1:33" s="42" customFormat="1" ht="16.05" customHeight="1" x14ac:dyDescent="0.25">
      <c r="A97" s="2">
        <v>95</v>
      </c>
      <c r="B97" s="1" t="s">
        <v>274</v>
      </c>
      <c r="C97" s="39" t="s">
        <v>39</v>
      </c>
      <c r="D97" s="39">
        <v>10</v>
      </c>
      <c r="E97" s="39">
        <v>5</v>
      </c>
      <c r="F97" s="39" t="s">
        <v>82</v>
      </c>
      <c r="G97" s="39">
        <v>1</v>
      </c>
      <c r="H97" s="39"/>
      <c r="I97" s="39"/>
      <c r="J97" s="39"/>
      <c r="K97" s="2">
        <f t="shared" si="3"/>
        <v>16</v>
      </c>
      <c r="L97" s="39"/>
      <c r="M97" s="39">
        <v>10</v>
      </c>
      <c r="N97" s="39">
        <v>31.8</v>
      </c>
      <c r="O97" s="39"/>
      <c r="P97" s="39"/>
      <c r="Q97" s="39"/>
      <c r="R97" s="39"/>
      <c r="S97" s="39"/>
      <c r="T97" s="39"/>
      <c r="U97" s="39"/>
      <c r="V97" s="39"/>
      <c r="W97" s="39"/>
      <c r="X97" s="39"/>
      <c r="Y97" s="39"/>
      <c r="Z97" s="39"/>
      <c r="AA97" s="2">
        <f t="shared" si="6"/>
        <v>41.8</v>
      </c>
      <c r="AB97" s="39">
        <v>6</v>
      </c>
      <c r="AC97" s="39" t="s">
        <v>275</v>
      </c>
      <c r="AD97" s="39"/>
      <c r="AE97" s="39"/>
      <c r="AF97" s="39">
        <v>6.05</v>
      </c>
      <c r="AG97" s="2">
        <f t="shared" si="5"/>
        <v>63.849999999999994</v>
      </c>
    </row>
    <row r="98" spans="1:33" s="42" customFormat="1" ht="16.05" customHeight="1" x14ac:dyDescent="0.25">
      <c r="A98" s="19">
        <v>96</v>
      </c>
      <c r="B98" s="1" t="s">
        <v>276</v>
      </c>
      <c r="C98" s="39" t="s">
        <v>39</v>
      </c>
      <c r="D98" s="39">
        <v>10</v>
      </c>
      <c r="E98" s="39">
        <v>5</v>
      </c>
      <c r="F98" s="39" t="s">
        <v>277</v>
      </c>
      <c r="G98" s="39">
        <v>4</v>
      </c>
      <c r="H98" s="39"/>
      <c r="I98" s="39">
        <v>0</v>
      </c>
      <c r="J98" s="39">
        <v>0</v>
      </c>
      <c r="K98" s="2">
        <f t="shared" si="3"/>
        <v>19</v>
      </c>
      <c r="L98" s="39">
        <v>0</v>
      </c>
      <c r="M98" s="39">
        <v>10</v>
      </c>
      <c r="N98" s="39">
        <v>27.93</v>
      </c>
      <c r="O98" s="39"/>
      <c r="P98" s="39">
        <v>0</v>
      </c>
      <c r="Q98" s="39"/>
      <c r="R98" s="39">
        <v>0</v>
      </c>
      <c r="S98" s="39" t="s">
        <v>278</v>
      </c>
      <c r="T98" s="39">
        <v>0.8</v>
      </c>
      <c r="U98" s="39"/>
      <c r="V98" s="39">
        <v>0</v>
      </c>
      <c r="W98" s="39">
        <v>0</v>
      </c>
      <c r="X98" s="39">
        <v>0</v>
      </c>
      <c r="Y98" s="39"/>
      <c r="Z98" s="39">
        <v>0</v>
      </c>
      <c r="AA98" s="2">
        <f t="shared" si="6"/>
        <v>38.729999999999997</v>
      </c>
      <c r="AB98" s="39">
        <v>6</v>
      </c>
      <c r="AC98" s="39" t="s">
        <v>279</v>
      </c>
      <c r="AD98" s="39"/>
      <c r="AE98" s="39"/>
      <c r="AF98" s="39">
        <v>6.05</v>
      </c>
      <c r="AG98" s="2">
        <f t="shared" si="5"/>
        <v>63.779999999999994</v>
      </c>
    </row>
    <row r="99" spans="1:33" s="42" customFormat="1" ht="16.05" customHeight="1" x14ac:dyDescent="0.25">
      <c r="A99" s="19">
        <v>97</v>
      </c>
      <c r="B99" s="2" t="s">
        <v>280</v>
      </c>
      <c r="C99" s="2" t="s">
        <v>33</v>
      </c>
      <c r="D99" s="2">
        <v>10</v>
      </c>
      <c r="E99" s="2">
        <v>5</v>
      </c>
      <c r="F99" s="2"/>
      <c r="G99" s="2"/>
      <c r="H99" s="2"/>
      <c r="I99" s="2"/>
      <c r="J99" s="2"/>
      <c r="K99" s="2">
        <f t="shared" si="3"/>
        <v>15</v>
      </c>
      <c r="L99" s="2"/>
      <c r="M99" s="2">
        <v>10</v>
      </c>
      <c r="N99" s="2">
        <v>32.65</v>
      </c>
      <c r="O99" s="2"/>
      <c r="P99" s="2"/>
      <c r="Q99" s="2"/>
      <c r="R99" s="2"/>
      <c r="S99" s="2"/>
      <c r="T99" s="2"/>
      <c r="U99" s="2"/>
      <c r="V99" s="2"/>
      <c r="W99" s="2"/>
      <c r="X99" s="2"/>
      <c r="Y99" s="2"/>
      <c r="Z99" s="2"/>
      <c r="AA99" s="2">
        <f t="shared" si="6"/>
        <v>42.65</v>
      </c>
      <c r="AB99" s="2">
        <v>6</v>
      </c>
      <c r="AC99" s="2" t="s">
        <v>281</v>
      </c>
      <c r="AD99" s="2"/>
      <c r="AE99" s="2"/>
      <c r="AF99" s="2">
        <v>6.05</v>
      </c>
      <c r="AG99" s="2">
        <f t="shared" si="5"/>
        <v>63.699999999999996</v>
      </c>
    </row>
    <row r="100" spans="1:33" s="42" customFormat="1" ht="16.05" customHeight="1" x14ac:dyDescent="0.25">
      <c r="A100" s="2">
        <v>98</v>
      </c>
      <c r="B100" s="2" t="s">
        <v>282</v>
      </c>
      <c r="C100" s="2" t="s">
        <v>72</v>
      </c>
      <c r="D100" s="2">
        <v>10</v>
      </c>
      <c r="E100" s="2">
        <v>5</v>
      </c>
      <c r="F100" s="2" t="s">
        <v>131</v>
      </c>
      <c r="G100" s="2">
        <v>0</v>
      </c>
      <c r="H100" s="2" t="s">
        <v>131</v>
      </c>
      <c r="I100" s="2">
        <v>0</v>
      </c>
      <c r="J100" s="2"/>
      <c r="K100" s="2">
        <f t="shared" si="3"/>
        <v>15</v>
      </c>
      <c r="L100" s="2"/>
      <c r="M100" s="2">
        <v>10</v>
      </c>
      <c r="N100" s="2">
        <v>32.69</v>
      </c>
      <c r="O100" s="2" t="s">
        <v>131</v>
      </c>
      <c r="P100" s="2">
        <v>0</v>
      </c>
      <c r="Q100" s="2"/>
      <c r="R100" s="2"/>
      <c r="S100" s="2" t="s">
        <v>131</v>
      </c>
      <c r="T100" s="2">
        <v>0</v>
      </c>
      <c r="U100" s="2" t="s">
        <v>131</v>
      </c>
      <c r="V100" s="2">
        <v>0</v>
      </c>
      <c r="W100" s="2"/>
      <c r="X100" s="2"/>
      <c r="Y100" s="2"/>
      <c r="Z100" s="2"/>
      <c r="AA100" s="2">
        <f t="shared" si="6"/>
        <v>42.69</v>
      </c>
      <c r="AB100" s="2">
        <v>6</v>
      </c>
      <c r="AC100" s="2" t="s">
        <v>131</v>
      </c>
      <c r="AD100" s="2"/>
      <c r="AE100" s="2"/>
      <c r="AF100" s="2">
        <v>6</v>
      </c>
      <c r="AG100" s="2">
        <f t="shared" si="5"/>
        <v>63.69</v>
      </c>
    </row>
    <row r="101" spans="1:33" s="42" customFormat="1" ht="16.05" customHeight="1" x14ac:dyDescent="0.25">
      <c r="A101" s="19">
        <v>99</v>
      </c>
      <c r="B101" s="2" t="s">
        <v>283</v>
      </c>
      <c r="C101" s="2" t="s">
        <v>66</v>
      </c>
      <c r="D101" s="2">
        <v>10</v>
      </c>
      <c r="E101" s="2">
        <v>5</v>
      </c>
      <c r="F101" s="2"/>
      <c r="G101" s="2"/>
      <c r="H101" s="2"/>
      <c r="I101" s="2"/>
      <c r="J101" s="2"/>
      <c r="K101" s="2">
        <f t="shared" si="3"/>
        <v>15</v>
      </c>
      <c r="L101" s="2"/>
      <c r="M101" s="2">
        <v>10</v>
      </c>
      <c r="N101" s="2">
        <v>32.630000000000003</v>
      </c>
      <c r="O101" s="2"/>
      <c r="P101" s="2"/>
      <c r="Q101" s="2"/>
      <c r="R101" s="2"/>
      <c r="S101" s="2"/>
      <c r="T101" s="2"/>
      <c r="U101" s="2"/>
      <c r="V101" s="2"/>
      <c r="W101" s="2"/>
      <c r="X101" s="2"/>
      <c r="Y101" s="2"/>
      <c r="Z101" s="2"/>
      <c r="AA101" s="2">
        <f t="shared" si="6"/>
        <v>42.63</v>
      </c>
      <c r="AB101" s="2">
        <v>6</v>
      </c>
      <c r="AC101" s="2" t="s">
        <v>284</v>
      </c>
      <c r="AD101" s="2"/>
      <c r="AE101" s="2"/>
      <c r="AF101" s="2">
        <v>6.05</v>
      </c>
      <c r="AG101" s="2">
        <f t="shared" si="5"/>
        <v>63.68</v>
      </c>
    </row>
    <row r="102" spans="1:33" s="42" customFormat="1" ht="16.05" customHeight="1" x14ac:dyDescent="0.25">
      <c r="A102" s="19">
        <v>100</v>
      </c>
      <c r="B102" s="2" t="s">
        <v>285</v>
      </c>
      <c r="C102" s="2" t="s">
        <v>33</v>
      </c>
      <c r="D102" s="2">
        <v>10</v>
      </c>
      <c r="E102" s="2">
        <v>5</v>
      </c>
      <c r="F102" s="2"/>
      <c r="G102" s="2"/>
      <c r="H102" s="2"/>
      <c r="I102" s="2"/>
      <c r="J102" s="2"/>
      <c r="K102" s="2">
        <f t="shared" si="3"/>
        <v>15</v>
      </c>
      <c r="L102" s="2"/>
      <c r="M102" s="2">
        <v>10</v>
      </c>
      <c r="N102" s="2">
        <v>32.53</v>
      </c>
      <c r="O102" s="2"/>
      <c r="P102" s="2"/>
      <c r="Q102" s="2"/>
      <c r="R102" s="2"/>
      <c r="S102" s="2"/>
      <c r="T102" s="2"/>
      <c r="U102" s="2"/>
      <c r="V102" s="2"/>
      <c r="W102" s="2"/>
      <c r="X102" s="2"/>
      <c r="Y102" s="2"/>
      <c r="Z102" s="2"/>
      <c r="AA102" s="2">
        <f t="shared" si="6"/>
        <v>42.53</v>
      </c>
      <c r="AB102" s="2">
        <v>6</v>
      </c>
      <c r="AC102" s="2"/>
      <c r="AD102" s="2"/>
      <c r="AE102" s="2"/>
      <c r="AF102" s="2">
        <v>6</v>
      </c>
      <c r="AG102" s="2">
        <f t="shared" si="5"/>
        <v>63.53</v>
      </c>
    </row>
    <row r="103" spans="1:33" s="42" customFormat="1" ht="16.05" customHeight="1" x14ac:dyDescent="0.25">
      <c r="A103" s="2">
        <v>101</v>
      </c>
      <c r="B103" s="1" t="s">
        <v>286</v>
      </c>
      <c r="C103" s="2" t="s">
        <v>60</v>
      </c>
      <c r="D103" s="2">
        <v>10</v>
      </c>
      <c r="E103" s="2">
        <v>5</v>
      </c>
      <c r="F103" s="2" t="s">
        <v>287</v>
      </c>
      <c r="G103" s="2">
        <v>3</v>
      </c>
      <c r="H103" s="2" t="s">
        <v>93</v>
      </c>
      <c r="I103" s="2">
        <v>0.5</v>
      </c>
      <c r="J103" s="2"/>
      <c r="K103" s="2">
        <f t="shared" si="3"/>
        <v>18.5</v>
      </c>
      <c r="L103" s="2"/>
      <c r="M103" s="2">
        <v>10</v>
      </c>
      <c r="N103" s="2">
        <v>28.82</v>
      </c>
      <c r="O103" s="2"/>
      <c r="P103" s="2"/>
      <c r="Q103" s="2"/>
      <c r="R103" s="2"/>
      <c r="S103" s="2"/>
      <c r="T103" s="2"/>
      <c r="U103" s="2"/>
      <c r="V103" s="2"/>
      <c r="W103" s="2"/>
      <c r="X103" s="2"/>
      <c r="Y103" s="2"/>
      <c r="Z103" s="2"/>
      <c r="AA103" s="2">
        <f t="shared" si="6"/>
        <v>38.82</v>
      </c>
      <c r="AB103" s="2">
        <v>6</v>
      </c>
      <c r="AC103" s="2" t="s">
        <v>288</v>
      </c>
      <c r="AD103" s="2"/>
      <c r="AE103" s="2"/>
      <c r="AF103" s="2">
        <v>6.15</v>
      </c>
      <c r="AG103" s="2">
        <f t="shared" si="5"/>
        <v>63.47</v>
      </c>
    </row>
    <row r="104" spans="1:33" s="42" customFormat="1" ht="16.05" customHeight="1" x14ac:dyDescent="0.25">
      <c r="A104" s="19">
        <v>102</v>
      </c>
      <c r="B104" s="1" t="s">
        <v>289</v>
      </c>
      <c r="C104" s="2" t="s">
        <v>60</v>
      </c>
      <c r="D104" s="2">
        <v>10</v>
      </c>
      <c r="E104" s="2">
        <v>5</v>
      </c>
      <c r="F104" s="2"/>
      <c r="G104" s="2"/>
      <c r="H104" s="2"/>
      <c r="I104" s="2"/>
      <c r="J104" s="2"/>
      <c r="K104" s="2">
        <f t="shared" si="3"/>
        <v>15</v>
      </c>
      <c r="L104" s="2"/>
      <c r="M104" s="2">
        <v>10</v>
      </c>
      <c r="N104" s="2">
        <v>32.340000000000003</v>
      </c>
      <c r="O104" s="2"/>
      <c r="P104" s="2"/>
      <c r="Q104" s="2"/>
      <c r="R104" s="2"/>
      <c r="S104" s="2"/>
      <c r="T104" s="2"/>
      <c r="U104" s="2"/>
      <c r="V104" s="2"/>
      <c r="W104" s="2"/>
      <c r="X104" s="2"/>
      <c r="Y104" s="2"/>
      <c r="Z104" s="2"/>
      <c r="AA104" s="2">
        <f t="shared" si="6"/>
        <v>42.34</v>
      </c>
      <c r="AB104" s="2">
        <v>6</v>
      </c>
      <c r="AC104" s="2" t="s">
        <v>133</v>
      </c>
      <c r="AD104" s="2">
        <v>0.05</v>
      </c>
      <c r="AE104" s="2"/>
      <c r="AF104" s="2">
        <v>6.05</v>
      </c>
      <c r="AG104" s="2">
        <f t="shared" si="5"/>
        <v>63.39</v>
      </c>
    </row>
    <row r="105" spans="1:33" s="42" customFormat="1" ht="16.05" customHeight="1" x14ac:dyDescent="0.25">
      <c r="A105" s="19">
        <v>103</v>
      </c>
      <c r="B105" s="2" t="s">
        <v>290</v>
      </c>
      <c r="C105" s="2" t="s">
        <v>66</v>
      </c>
      <c r="D105" s="2">
        <v>10</v>
      </c>
      <c r="E105" s="2">
        <v>5</v>
      </c>
      <c r="F105" s="2" t="s">
        <v>125</v>
      </c>
      <c r="G105" s="2">
        <v>1</v>
      </c>
      <c r="H105" s="2"/>
      <c r="I105" s="2"/>
      <c r="J105" s="2"/>
      <c r="K105" s="2">
        <f t="shared" si="3"/>
        <v>16</v>
      </c>
      <c r="L105" s="2"/>
      <c r="M105" s="2">
        <v>10</v>
      </c>
      <c r="N105" s="2">
        <v>31.22</v>
      </c>
      <c r="O105" s="2"/>
      <c r="P105" s="2"/>
      <c r="Q105" s="2"/>
      <c r="R105" s="2"/>
      <c r="S105" s="2"/>
      <c r="T105" s="2"/>
      <c r="U105" s="2"/>
      <c r="V105" s="2"/>
      <c r="W105" s="2"/>
      <c r="X105" s="2"/>
      <c r="Y105" s="2"/>
      <c r="Z105" s="2"/>
      <c r="AA105" s="2">
        <f t="shared" si="6"/>
        <v>41.22</v>
      </c>
      <c r="AB105" s="2">
        <v>6</v>
      </c>
      <c r="AC105" s="2" t="s">
        <v>291</v>
      </c>
      <c r="AD105" s="2"/>
      <c r="AE105" s="2"/>
      <c r="AF105" s="2">
        <v>6.15</v>
      </c>
      <c r="AG105" s="2">
        <f t="shared" si="5"/>
        <v>63.37</v>
      </c>
    </row>
    <row r="106" spans="1:33" s="42" customFormat="1" ht="16.05" customHeight="1" x14ac:dyDescent="0.25">
      <c r="A106" s="2">
        <v>104</v>
      </c>
      <c r="B106" s="2" t="s">
        <v>292</v>
      </c>
      <c r="C106" s="2" t="s">
        <v>66</v>
      </c>
      <c r="D106" s="2">
        <v>10</v>
      </c>
      <c r="E106" s="2">
        <v>5</v>
      </c>
      <c r="F106" s="2"/>
      <c r="G106" s="2"/>
      <c r="H106" s="2"/>
      <c r="I106" s="2"/>
      <c r="J106" s="2"/>
      <c r="K106" s="2">
        <f t="shared" si="3"/>
        <v>15</v>
      </c>
      <c r="L106" s="2"/>
      <c r="M106" s="2">
        <v>10</v>
      </c>
      <c r="N106" s="2">
        <v>32.270000000000003</v>
      </c>
      <c r="O106" s="2"/>
      <c r="P106" s="2"/>
      <c r="Q106" s="2"/>
      <c r="R106" s="2"/>
      <c r="S106" s="2"/>
      <c r="T106" s="2"/>
      <c r="U106" s="2"/>
      <c r="V106" s="2"/>
      <c r="W106" s="2"/>
      <c r="X106" s="2"/>
      <c r="Y106" s="2"/>
      <c r="Z106" s="2"/>
      <c r="AA106" s="2">
        <f t="shared" si="6"/>
        <v>42.27</v>
      </c>
      <c r="AB106" s="2">
        <v>6</v>
      </c>
      <c r="AC106" s="2" t="s">
        <v>272</v>
      </c>
      <c r="AD106" s="2"/>
      <c r="AE106" s="2"/>
      <c r="AF106" s="2">
        <v>6.05</v>
      </c>
      <c r="AG106" s="2">
        <f t="shared" si="5"/>
        <v>63.32</v>
      </c>
    </row>
    <row r="107" spans="1:33" s="42" customFormat="1" ht="16.05" customHeight="1" x14ac:dyDescent="0.25">
      <c r="A107" s="19">
        <v>105</v>
      </c>
      <c r="B107" s="2" t="s">
        <v>293</v>
      </c>
      <c r="C107" s="2" t="s">
        <v>33</v>
      </c>
      <c r="D107" s="2">
        <v>10</v>
      </c>
      <c r="E107" s="2">
        <v>5</v>
      </c>
      <c r="F107" s="2"/>
      <c r="G107" s="2"/>
      <c r="H107" s="2"/>
      <c r="I107" s="2"/>
      <c r="J107" s="2"/>
      <c r="K107" s="2">
        <f t="shared" si="3"/>
        <v>15</v>
      </c>
      <c r="L107" s="2"/>
      <c r="M107" s="2">
        <v>10</v>
      </c>
      <c r="N107" s="2">
        <v>32</v>
      </c>
      <c r="O107" s="2"/>
      <c r="P107" s="2"/>
      <c r="Q107" s="2"/>
      <c r="R107" s="2"/>
      <c r="S107" s="2"/>
      <c r="T107" s="2"/>
      <c r="U107" s="2"/>
      <c r="V107" s="2"/>
      <c r="W107" s="2"/>
      <c r="X107" s="2"/>
      <c r="Y107" s="2"/>
      <c r="Z107" s="2"/>
      <c r="AA107" s="2">
        <f t="shared" si="6"/>
        <v>42</v>
      </c>
      <c r="AB107" s="2">
        <v>6</v>
      </c>
      <c r="AC107" s="2" t="s">
        <v>294</v>
      </c>
      <c r="AD107" s="2"/>
      <c r="AE107" s="2"/>
      <c r="AF107" s="2">
        <v>6.1</v>
      </c>
      <c r="AG107" s="2">
        <f t="shared" si="5"/>
        <v>63.1</v>
      </c>
    </row>
    <row r="108" spans="1:33" s="42" customFormat="1" ht="16.05" customHeight="1" x14ac:dyDescent="0.25">
      <c r="A108" s="19">
        <v>106</v>
      </c>
      <c r="B108" s="2" t="s">
        <v>295</v>
      </c>
      <c r="C108" s="2" t="s">
        <v>66</v>
      </c>
      <c r="D108" s="2">
        <v>10</v>
      </c>
      <c r="E108" s="2">
        <v>5</v>
      </c>
      <c r="F108" s="2"/>
      <c r="G108" s="2"/>
      <c r="H108" s="2"/>
      <c r="I108" s="2"/>
      <c r="J108" s="2"/>
      <c r="K108" s="2">
        <f t="shared" si="3"/>
        <v>15</v>
      </c>
      <c r="L108" s="2"/>
      <c r="M108" s="2">
        <v>10</v>
      </c>
      <c r="N108" s="2">
        <v>31.89</v>
      </c>
      <c r="O108" s="2"/>
      <c r="P108" s="2"/>
      <c r="Q108" s="2"/>
      <c r="R108" s="2"/>
      <c r="S108" s="2"/>
      <c r="T108" s="2"/>
      <c r="U108" s="2"/>
      <c r="V108" s="2"/>
      <c r="W108" s="2"/>
      <c r="X108" s="2"/>
      <c r="Y108" s="2"/>
      <c r="Z108" s="2"/>
      <c r="AA108" s="2">
        <f t="shared" si="6"/>
        <v>41.89</v>
      </c>
      <c r="AB108" s="2">
        <v>6</v>
      </c>
      <c r="AC108" s="2" t="s">
        <v>95</v>
      </c>
      <c r="AD108" s="2"/>
      <c r="AE108" s="2"/>
      <c r="AF108" s="2">
        <v>6.05</v>
      </c>
      <c r="AG108" s="2">
        <f t="shared" si="5"/>
        <v>62.94</v>
      </c>
    </row>
    <row r="109" spans="1:33" s="42" customFormat="1" ht="16.05" customHeight="1" x14ac:dyDescent="0.25">
      <c r="A109" s="2">
        <v>107</v>
      </c>
      <c r="B109" s="1" t="s">
        <v>296</v>
      </c>
      <c r="C109" s="39" t="s">
        <v>39</v>
      </c>
      <c r="D109" s="39">
        <v>10</v>
      </c>
      <c r="E109" s="39">
        <v>5</v>
      </c>
      <c r="F109" s="39"/>
      <c r="G109" s="39"/>
      <c r="H109" s="39"/>
      <c r="I109" s="39"/>
      <c r="J109" s="39"/>
      <c r="K109" s="2">
        <f t="shared" si="3"/>
        <v>15</v>
      </c>
      <c r="L109" s="39"/>
      <c r="M109" s="39">
        <v>10</v>
      </c>
      <c r="N109" s="39">
        <v>31.87</v>
      </c>
      <c r="O109" s="39"/>
      <c r="P109" s="39"/>
      <c r="Q109" s="39"/>
      <c r="R109" s="39"/>
      <c r="S109" s="39"/>
      <c r="T109" s="39"/>
      <c r="U109" s="39"/>
      <c r="V109" s="39"/>
      <c r="W109" s="39"/>
      <c r="X109" s="39"/>
      <c r="Y109" s="39"/>
      <c r="Z109" s="39"/>
      <c r="AA109" s="2">
        <f t="shared" si="6"/>
        <v>41.870000000000005</v>
      </c>
      <c r="AB109" s="39">
        <v>6</v>
      </c>
      <c r="AC109" s="39"/>
      <c r="AD109" s="39"/>
      <c r="AE109" s="39"/>
      <c r="AF109" s="39">
        <v>6</v>
      </c>
      <c r="AG109" s="2">
        <f t="shared" si="5"/>
        <v>62.870000000000005</v>
      </c>
    </row>
    <row r="110" spans="1:33" s="42" customFormat="1" ht="16.05" customHeight="1" x14ac:dyDescent="0.25">
      <c r="A110" s="19">
        <v>108</v>
      </c>
      <c r="B110" s="2" t="s">
        <v>297</v>
      </c>
      <c r="C110" s="2" t="s">
        <v>66</v>
      </c>
      <c r="D110" s="2">
        <v>10</v>
      </c>
      <c r="E110" s="2">
        <v>5</v>
      </c>
      <c r="F110" s="2"/>
      <c r="G110" s="2"/>
      <c r="H110" s="2"/>
      <c r="I110" s="2"/>
      <c r="J110" s="2"/>
      <c r="K110" s="2">
        <f t="shared" si="3"/>
        <v>15</v>
      </c>
      <c r="L110" s="2"/>
      <c r="M110" s="2">
        <v>10</v>
      </c>
      <c r="N110" s="2">
        <v>31.72</v>
      </c>
      <c r="O110" s="2"/>
      <c r="P110" s="2"/>
      <c r="Q110" s="2"/>
      <c r="R110" s="2"/>
      <c r="S110" s="2"/>
      <c r="T110" s="2"/>
      <c r="U110" s="2"/>
      <c r="V110" s="2"/>
      <c r="W110" s="2"/>
      <c r="X110" s="2"/>
      <c r="Y110" s="2"/>
      <c r="Z110" s="2"/>
      <c r="AA110" s="2">
        <f t="shared" si="6"/>
        <v>41.72</v>
      </c>
      <c r="AB110" s="2">
        <v>6</v>
      </c>
      <c r="AC110" s="2" t="s">
        <v>298</v>
      </c>
      <c r="AD110" s="2"/>
      <c r="AE110" s="2"/>
      <c r="AF110" s="2">
        <v>6.15</v>
      </c>
      <c r="AG110" s="2">
        <f t="shared" si="5"/>
        <v>62.87</v>
      </c>
    </row>
    <row r="111" spans="1:33" s="42" customFormat="1" ht="16.05" customHeight="1" x14ac:dyDescent="0.25">
      <c r="A111" s="19">
        <v>109</v>
      </c>
      <c r="B111" s="2" t="s">
        <v>299</v>
      </c>
      <c r="C111" s="2" t="s">
        <v>33</v>
      </c>
      <c r="D111" s="2">
        <v>10</v>
      </c>
      <c r="E111" s="2">
        <v>5</v>
      </c>
      <c r="F111" s="2"/>
      <c r="G111" s="2"/>
      <c r="H111" s="2"/>
      <c r="I111" s="2"/>
      <c r="J111" s="2"/>
      <c r="K111" s="2">
        <f t="shared" si="3"/>
        <v>15</v>
      </c>
      <c r="L111" s="2"/>
      <c r="M111" s="2">
        <v>10</v>
      </c>
      <c r="N111" s="2">
        <v>31.7</v>
      </c>
      <c r="O111" s="2"/>
      <c r="P111" s="2"/>
      <c r="Q111" s="2"/>
      <c r="R111" s="2"/>
      <c r="S111" s="2"/>
      <c r="T111" s="2"/>
      <c r="U111" s="2"/>
      <c r="V111" s="2"/>
      <c r="W111" s="2"/>
      <c r="X111" s="2"/>
      <c r="Y111" s="2"/>
      <c r="Z111" s="2"/>
      <c r="AA111" s="2">
        <f t="shared" si="6"/>
        <v>41.7</v>
      </c>
      <c r="AB111" s="2">
        <v>6</v>
      </c>
      <c r="AC111" s="2"/>
      <c r="AD111" s="2"/>
      <c r="AE111" s="2"/>
      <c r="AF111" s="2">
        <v>6</v>
      </c>
      <c r="AG111" s="2">
        <f t="shared" si="5"/>
        <v>62.7</v>
      </c>
    </row>
    <row r="112" spans="1:33" s="42" customFormat="1" ht="16.05" customHeight="1" x14ac:dyDescent="0.25">
      <c r="A112" s="2">
        <v>110</v>
      </c>
      <c r="B112" s="2" t="s">
        <v>300</v>
      </c>
      <c r="C112" s="2" t="s">
        <v>33</v>
      </c>
      <c r="D112" s="2">
        <v>10</v>
      </c>
      <c r="E112" s="2">
        <v>5</v>
      </c>
      <c r="F112" s="2" t="s">
        <v>301</v>
      </c>
      <c r="G112" s="2">
        <v>2</v>
      </c>
      <c r="H112" s="2"/>
      <c r="I112" s="2"/>
      <c r="J112" s="2"/>
      <c r="K112" s="2">
        <f t="shared" si="3"/>
        <v>17</v>
      </c>
      <c r="L112" s="2"/>
      <c r="M112" s="2">
        <v>10</v>
      </c>
      <c r="N112" s="2">
        <v>29.6</v>
      </c>
      <c r="O112" s="2"/>
      <c r="P112" s="2"/>
      <c r="Q112" s="2"/>
      <c r="R112" s="2"/>
      <c r="S112" s="2"/>
      <c r="T112" s="2"/>
      <c r="U112" s="2"/>
      <c r="V112" s="2"/>
      <c r="W112" s="2"/>
      <c r="X112" s="2"/>
      <c r="Y112" s="2"/>
      <c r="Z112" s="2"/>
      <c r="AA112" s="2">
        <f t="shared" si="6"/>
        <v>39.6</v>
      </c>
      <c r="AB112" s="2">
        <v>6</v>
      </c>
      <c r="AC112" s="2" t="s">
        <v>302</v>
      </c>
      <c r="AD112" s="2"/>
      <c r="AE112" s="2"/>
      <c r="AF112" s="2">
        <v>6.1</v>
      </c>
      <c r="AG112" s="2">
        <f t="shared" si="5"/>
        <v>62.7</v>
      </c>
    </row>
    <row r="113" spans="1:33" s="42" customFormat="1" ht="16.05" customHeight="1" x14ac:dyDescent="0.25">
      <c r="A113" s="19">
        <v>111</v>
      </c>
      <c r="B113" s="1" t="s">
        <v>303</v>
      </c>
      <c r="C113" s="2" t="s">
        <v>115</v>
      </c>
      <c r="D113" s="39">
        <v>10</v>
      </c>
      <c r="E113" s="39">
        <v>5</v>
      </c>
      <c r="F113" s="39" t="s">
        <v>82</v>
      </c>
      <c r="G113" s="39">
        <v>1</v>
      </c>
      <c r="H113" s="39"/>
      <c r="I113" s="39"/>
      <c r="J113" s="39"/>
      <c r="K113" s="2">
        <f t="shared" si="3"/>
        <v>16</v>
      </c>
      <c r="L113" s="39"/>
      <c r="M113" s="39">
        <v>10</v>
      </c>
      <c r="N113" s="39">
        <v>30.61</v>
      </c>
      <c r="O113" s="39"/>
      <c r="P113" s="39"/>
      <c r="Q113" s="39"/>
      <c r="R113" s="39"/>
      <c r="S113" s="39"/>
      <c r="T113" s="39"/>
      <c r="U113" s="39"/>
      <c r="V113" s="39"/>
      <c r="W113" s="39"/>
      <c r="X113" s="39"/>
      <c r="Y113" s="39"/>
      <c r="Z113" s="39"/>
      <c r="AA113" s="2">
        <f t="shared" si="6"/>
        <v>40.61</v>
      </c>
      <c r="AB113" s="39">
        <v>6</v>
      </c>
      <c r="AC113" s="39"/>
      <c r="AD113" s="39"/>
      <c r="AE113" s="39"/>
      <c r="AF113" s="39">
        <v>6</v>
      </c>
      <c r="AG113" s="2">
        <f t="shared" si="5"/>
        <v>62.61</v>
      </c>
    </row>
    <row r="114" spans="1:33" s="42" customFormat="1" ht="16.05" customHeight="1" x14ac:dyDescent="0.25">
      <c r="A114" s="19">
        <v>112</v>
      </c>
      <c r="B114" s="1" t="s">
        <v>304</v>
      </c>
      <c r="C114" s="2" t="s">
        <v>115</v>
      </c>
      <c r="D114" s="39">
        <v>10</v>
      </c>
      <c r="E114" s="39">
        <v>5</v>
      </c>
      <c r="F114" s="39" t="s">
        <v>305</v>
      </c>
      <c r="G114" s="39">
        <v>3</v>
      </c>
      <c r="H114" s="39"/>
      <c r="I114" s="39"/>
      <c r="J114" s="39"/>
      <c r="K114" s="2">
        <f t="shared" si="3"/>
        <v>18</v>
      </c>
      <c r="L114" s="39"/>
      <c r="M114" s="39">
        <v>10</v>
      </c>
      <c r="N114" s="39">
        <v>28.54</v>
      </c>
      <c r="O114" s="39"/>
      <c r="P114" s="39"/>
      <c r="Q114" s="39"/>
      <c r="R114" s="39"/>
      <c r="S114" s="39"/>
      <c r="T114" s="39"/>
      <c r="U114" s="39"/>
      <c r="V114" s="39"/>
      <c r="W114" s="39"/>
      <c r="X114" s="39"/>
      <c r="Y114" s="39"/>
      <c r="Z114" s="39"/>
      <c r="AA114" s="2">
        <f t="shared" si="6"/>
        <v>38.54</v>
      </c>
      <c r="AB114" s="39">
        <v>6</v>
      </c>
      <c r="AC114" s="39"/>
      <c r="AD114" s="39"/>
      <c r="AE114" s="39"/>
      <c r="AF114" s="39">
        <v>6</v>
      </c>
      <c r="AG114" s="2">
        <f t="shared" si="5"/>
        <v>62.54</v>
      </c>
    </row>
    <row r="115" spans="1:33" ht="16.05" customHeight="1" x14ac:dyDescent="0.25">
      <c r="A115" s="2">
        <v>113</v>
      </c>
      <c r="B115" s="2" t="s">
        <v>306</v>
      </c>
      <c r="C115" s="2" t="s">
        <v>47</v>
      </c>
      <c r="D115" s="2">
        <v>10</v>
      </c>
      <c r="E115" s="2">
        <v>5</v>
      </c>
      <c r="F115" s="2"/>
      <c r="G115" s="2"/>
      <c r="H115" s="2"/>
      <c r="I115" s="2"/>
      <c r="J115" s="2"/>
      <c r="K115" s="2">
        <f t="shared" si="3"/>
        <v>15</v>
      </c>
      <c r="L115" s="2"/>
      <c r="M115" s="2">
        <v>10</v>
      </c>
      <c r="N115" s="2">
        <v>31.5</v>
      </c>
      <c r="O115" s="2"/>
      <c r="P115" s="2"/>
      <c r="Q115" s="2"/>
      <c r="R115" s="2"/>
      <c r="S115" s="2"/>
      <c r="T115" s="2"/>
      <c r="U115" s="2"/>
      <c r="V115" s="2"/>
      <c r="W115" s="2"/>
      <c r="X115" s="2"/>
      <c r="Y115" s="2"/>
      <c r="Z115" s="2"/>
      <c r="AA115" s="2">
        <f t="shared" si="6"/>
        <v>41.5</v>
      </c>
      <c r="AB115" s="2">
        <v>6</v>
      </c>
      <c r="AC115" s="2"/>
      <c r="AD115" s="2"/>
      <c r="AE115" s="2"/>
      <c r="AF115" s="2">
        <v>6</v>
      </c>
      <c r="AG115" s="2">
        <f t="shared" si="5"/>
        <v>62.5</v>
      </c>
    </row>
    <row r="116" spans="1:33" ht="16.05" customHeight="1" x14ac:dyDescent="0.25">
      <c r="A116" s="19">
        <v>114</v>
      </c>
      <c r="B116" s="2" t="s">
        <v>307</v>
      </c>
      <c r="C116" s="2" t="s">
        <v>33</v>
      </c>
      <c r="D116" s="2">
        <v>10</v>
      </c>
      <c r="E116" s="2">
        <v>5</v>
      </c>
      <c r="F116" s="2" t="s">
        <v>308</v>
      </c>
      <c r="G116" s="2">
        <v>3</v>
      </c>
      <c r="H116" s="2"/>
      <c r="I116" s="2"/>
      <c r="J116" s="2"/>
      <c r="K116" s="2">
        <f t="shared" si="3"/>
        <v>18</v>
      </c>
      <c r="L116" s="2"/>
      <c r="M116" s="2">
        <v>10</v>
      </c>
      <c r="N116" s="2">
        <v>28.35</v>
      </c>
      <c r="O116" s="2"/>
      <c r="P116" s="2"/>
      <c r="Q116" s="2"/>
      <c r="R116" s="2"/>
      <c r="S116" s="2"/>
      <c r="T116" s="2"/>
      <c r="U116" s="2"/>
      <c r="V116" s="2"/>
      <c r="W116" s="2"/>
      <c r="X116" s="2"/>
      <c r="Y116" s="2"/>
      <c r="Z116" s="2"/>
      <c r="AA116" s="2">
        <f t="shared" si="6"/>
        <v>38.35</v>
      </c>
      <c r="AB116" s="2">
        <v>6</v>
      </c>
      <c r="AC116" s="2" t="s">
        <v>309</v>
      </c>
      <c r="AD116" s="2"/>
      <c r="AE116" s="2"/>
      <c r="AF116" s="2">
        <v>6.05</v>
      </c>
      <c r="AG116" s="2">
        <f t="shared" si="5"/>
        <v>62.4</v>
      </c>
    </row>
    <row r="117" spans="1:33" ht="16.05" customHeight="1" x14ac:dyDescent="0.25">
      <c r="A117" s="19">
        <v>115</v>
      </c>
      <c r="B117" s="2" t="s">
        <v>310</v>
      </c>
      <c r="C117" s="2" t="s">
        <v>47</v>
      </c>
      <c r="D117" s="2">
        <v>10</v>
      </c>
      <c r="E117" s="2">
        <v>5</v>
      </c>
      <c r="F117" s="2"/>
      <c r="G117" s="2"/>
      <c r="H117" s="2"/>
      <c r="I117" s="2"/>
      <c r="J117" s="2"/>
      <c r="K117" s="2">
        <f t="shared" si="3"/>
        <v>15</v>
      </c>
      <c r="L117" s="2"/>
      <c r="M117" s="2">
        <v>10</v>
      </c>
      <c r="N117" s="2">
        <v>31.35</v>
      </c>
      <c r="O117" s="2"/>
      <c r="P117" s="2"/>
      <c r="Q117" s="2"/>
      <c r="R117" s="2"/>
      <c r="S117" s="2"/>
      <c r="T117" s="2"/>
      <c r="U117" s="2"/>
      <c r="V117" s="2"/>
      <c r="W117" s="2"/>
      <c r="X117" s="2"/>
      <c r="Y117" s="2"/>
      <c r="Z117" s="2"/>
      <c r="AA117" s="2">
        <f t="shared" si="6"/>
        <v>41.35</v>
      </c>
      <c r="AB117" s="2">
        <v>6</v>
      </c>
      <c r="AC117" s="2"/>
      <c r="AD117" s="2"/>
      <c r="AE117" s="2"/>
      <c r="AF117" s="2">
        <v>6</v>
      </c>
      <c r="AG117" s="2">
        <f t="shared" si="5"/>
        <v>62.35</v>
      </c>
    </row>
    <row r="118" spans="1:33" ht="16.05" customHeight="1" x14ac:dyDescent="0.25">
      <c r="A118" s="2">
        <v>116</v>
      </c>
      <c r="B118" s="1" t="s">
        <v>311</v>
      </c>
      <c r="C118" s="2" t="s">
        <v>60</v>
      </c>
      <c r="D118" s="2">
        <v>10</v>
      </c>
      <c r="E118" s="2">
        <v>5</v>
      </c>
      <c r="F118" s="2"/>
      <c r="G118" s="2"/>
      <c r="H118" s="2"/>
      <c r="I118" s="2"/>
      <c r="J118" s="2"/>
      <c r="K118" s="2">
        <f t="shared" si="3"/>
        <v>15</v>
      </c>
      <c r="L118" s="2"/>
      <c r="M118" s="2">
        <v>9.6</v>
      </c>
      <c r="N118" s="2">
        <v>31.67</v>
      </c>
      <c r="O118" s="2"/>
      <c r="P118" s="2"/>
      <c r="Q118" s="2"/>
      <c r="R118" s="2"/>
      <c r="S118" s="2"/>
      <c r="T118" s="2"/>
      <c r="U118" s="2"/>
      <c r="V118" s="2"/>
      <c r="W118" s="2"/>
      <c r="X118" s="2"/>
      <c r="Y118" s="2"/>
      <c r="Z118" s="2"/>
      <c r="AA118" s="2">
        <f t="shared" si="6"/>
        <v>41.27</v>
      </c>
      <c r="AB118" s="2">
        <v>6</v>
      </c>
      <c r="AC118" s="2"/>
      <c r="AD118" s="2"/>
      <c r="AE118" s="2"/>
      <c r="AF118" s="2">
        <v>6</v>
      </c>
      <c r="AG118" s="2">
        <f t="shared" si="5"/>
        <v>62.27</v>
      </c>
    </row>
    <row r="119" spans="1:33" ht="16.05" customHeight="1" x14ac:dyDescent="0.25">
      <c r="A119" s="19">
        <v>117</v>
      </c>
      <c r="B119" s="2" t="s">
        <v>312</v>
      </c>
      <c r="C119" s="2" t="s">
        <v>72</v>
      </c>
      <c r="D119" s="2">
        <v>10</v>
      </c>
      <c r="E119" s="2">
        <v>5</v>
      </c>
      <c r="F119" s="2"/>
      <c r="G119" s="2"/>
      <c r="H119" s="2"/>
      <c r="I119" s="2"/>
      <c r="J119" s="2"/>
      <c r="K119" s="2">
        <f t="shared" si="3"/>
        <v>15</v>
      </c>
      <c r="L119" s="2"/>
      <c r="M119" s="2">
        <v>10</v>
      </c>
      <c r="N119" s="2">
        <v>31.08</v>
      </c>
      <c r="O119" s="2"/>
      <c r="P119" s="2"/>
      <c r="Q119" s="2"/>
      <c r="R119" s="2"/>
      <c r="S119" s="2"/>
      <c r="T119" s="2"/>
      <c r="U119" s="2"/>
      <c r="V119" s="2"/>
      <c r="W119" s="2"/>
      <c r="X119" s="2"/>
      <c r="Y119" s="2"/>
      <c r="Z119" s="2"/>
      <c r="AA119" s="2">
        <f t="shared" si="6"/>
        <v>41.08</v>
      </c>
      <c r="AB119" s="2">
        <v>6</v>
      </c>
      <c r="AC119" s="2" t="s">
        <v>313</v>
      </c>
      <c r="AD119" s="2"/>
      <c r="AE119" s="2"/>
      <c r="AF119" s="2">
        <v>6.05</v>
      </c>
      <c r="AG119" s="2">
        <f t="shared" si="5"/>
        <v>62.129999999999995</v>
      </c>
    </row>
    <row r="120" spans="1:33" ht="16.05" customHeight="1" x14ac:dyDescent="0.25">
      <c r="A120" s="19">
        <v>118</v>
      </c>
      <c r="B120" s="1" t="s">
        <v>314</v>
      </c>
      <c r="C120" s="39" t="s">
        <v>39</v>
      </c>
      <c r="D120" s="39">
        <v>10</v>
      </c>
      <c r="E120" s="39">
        <v>5</v>
      </c>
      <c r="F120" s="39"/>
      <c r="G120" s="39"/>
      <c r="H120" s="39"/>
      <c r="I120" s="39"/>
      <c r="J120" s="39"/>
      <c r="K120" s="2">
        <f t="shared" si="3"/>
        <v>15</v>
      </c>
      <c r="L120" s="39"/>
      <c r="M120" s="39">
        <v>10</v>
      </c>
      <c r="N120" s="39">
        <v>31.123999999999999</v>
      </c>
      <c r="O120" s="39"/>
      <c r="P120" s="39"/>
      <c r="Q120" s="39"/>
      <c r="R120" s="39"/>
      <c r="S120" s="39"/>
      <c r="T120" s="39"/>
      <c r="U120" s="39"/>
      <c r="V120" s="39"/>
      <c r="W120" s="39"/>
      <c r="X120" s="39"/>
      <c r="Y120" s="39"/>
      <c r="Z120" s="39"/>
      <c r="AA120" s="2">
        <f t="shared" si="6"/>
        <v>41.123999999999995</v>
      </c>
      <c r="AB120" s="39">
        <v>6</v>
      </c>
      <c r="AC120" s="39"/>
      <c r="AD120" s="39"/>
      <c r="AE120" s="39"/>
      <c r="AF120" s="39">
        <v>6</v>
      </c>
      <c r="AG120" s="2">
        <f t="shared" si="5"/>
        <v>62.123999999999995</v>
      </c>
    </row>
    <row r="121" spans="1:33" ht="16.05" customHeight="1" x14ac:dyDescent="0.25">
      <c r="A121" s="2">
        <v>119</v>
      </c>
      <c r="B121" s="2" t="s">
        <v>315</v>
      </c>
      <c r="C121" s="2" t="s">
        <v>72</v>
      </c>
      <c r="D121" s="2">
        <v>10</v>
      </c>
      <c r="E121" s="2">
        <v>5</v>
      </c>
      <c r="F121" s="2"/>
      <c r="G121" s="2"/>
      <c r="H121" s="2"/>
      <c r="I121" s="2"/>
      <c r="J121" s="2">
        <v>0</v>
      </c>
      <c r="K121" s="2">
        <f t="shared" si="3"/>
        <v>15</v>
      </c>
      <c r="L121" s="2"/>
      <c r="M121" s="2">
        <v>10</v>
      </c>
      <c r="N121" s="2">
        <v>31</v>
      </c>
      <c r="O121" s="2"/>
      <c r="P121" s="2"/>
      <c r="Q121" s="2"/>
      <c r="R121" s="2"/>
      <c r="S121" s="2"/>
      <c r="T121" s="2"/>
      <c r="U121" s="2"/>
      <c r="V121" s="2"/>
      <c r="W121" s="2"/>
      <c r="X121" s="2"/>
      <c r="Y121" s="2"/>
      <c r="Z121" s="2"/>
      <c r="AA121" s="2">
        <f t="shared" si="6"/>
        <v>41</v>
      </c>
      <c r="AB121" s="2">
        <v>6</v>
      </c>
      <c r="AC121" s="2"/>
      <c r="AD121" s="2"/>
      <c r="AE121" s="2"/>
      <c r="AF121" s="2">
        <v>6</v>
      </c>
      <c r="AG121" s="2">
        <f t="shared" si="5"/>
        <v>62</v>
      </c>
    </row>
    <row r="122" spans="1:33" s="42" customFormat="1" ht="16.05" customHeight="1" x14ac:dyDescent="0.25">
      <c r="A122" s="19">
        <v>120</v>
      </c>
      <c r="B122" s="1" t="s">
        <v>316</v>
      </c>
      <c r="C122" s="2" t="s">
        <v>115</v>
      </c>
      <c r="D122" s="39">
        <v>10</v>
      </c>
      <c r="E122" s="39">
        <v>5</v>
      </c>
      <c r="F122" s="39" t="s">
        <v>82</v>
      </c>
      <c r="G122" s="39">
        <v>0.25</v>
      </c>
      <c r="H122" s="39"/>
      <c r="I122" s="39"/>
      <c r="J122" s="39"/>
      <c r="K122" s="2">
        <f t="shared" si="3"/>
        <v>15.25</v>
      </c>
      <c r="L122" s="39"/>
      <c r="M122" s="39">
        <v>10</v>
      </c>
      <c r="N122" s="39">
        <v>30.73</v>
      </c>
      <c r="O122" s="39"/>
      <c r="P122" s="39"/>
      <c r="Q122" s="39"/>
      <c r="R122" s="39"/>
      <c r="S122" s="39"/>
      <c r="T122" s="39"/>
      <c r="U122" s="39"/>
      <c r="V122" s="39"/>
      <c r="W122" s="39"/>
      <c r="X122" s="39"/>
      <c r="Y122" s="39"/>
      <c r="Z122" s="39"/>
      <c r="AA122" s="2">
        <f t="shared" si="6"/>
        <v>40.730000000000004</v>
      </c>
      <c r="AB122" s="39">
        <v>6</v>
      </c>
      <c r="AC122" s="39"/>
      <c r="AD122" s="39"/>
      <c r="AE122" s="39"/>
      <c r="AF122" s="39">
        <v>6</v>
      </c>
      <c r="AG122" s="2">
        <f t="shared" si="5"/>
        <v>61.980000000000004</v>
      </c>
    </row>
    <row r="123" spans="1:33" ht="16.05" customHeight="1" x14ac:dyDescent="0.25">
      <c r="A123" s="19">
        <v>121</v>
      </c>
      <c r="B123" s="2" t="s">
        <v>317</v>
      </c>
      <c r="C123" s="2" t="s">
        <v>66</v>
      </c>
      <c r="D123" s="2">
        <v>10</v>
      </c>
      <c r="E123" s="2">
        <v>5</v>
      </c>
      <c r="F123" s="2" t="s">
        <v>82</v>
      </c>
      <c r="G123" s="2">
        <v>1</v>
      </c>
      <c r="H123" s="2"/>
      <c r="I123" s="2"/>
      <c r="J123" s="2"/>
      <c r="K123" s="2">
        <f t="shared" si="3"/>
        <v>16</v>
      </c>
      <c r="L123" s="2"/>
      <c r="M123" s="2">
        <v>10</v>
      </c>
      <c r="N123" s="2">
        <v>29.89</v>
      </c>
      <c r="O123" s="2"/>
      <c r="P123" s="2"/>
      <c r="Q123" s="2"/>
      <c r="R123" s="2"/>
      <c r="S123" s="2"/>
      <c r="T123" s="2"/>
      <c r="U123" s="2"/>
      <c r="V123" s="2"/>
      <c r="W123" s="2"/>
      <c r="X123" s="2"/>
      <c r="Y123" s="2"/>
      <c r="Z123" s="2"/>
      <c r="AA123" s="2">
        <f t="shared" si="6"/>
        <v>39.89</v>
      </c>
      <c r="AB123" s="2">
        <v>6</v>
      </c>
      <c r="AC123" s="2"/>
      <c r="AD123" s="2"/>
      <c r="AE123" s="2"/>
      <c r="AF123" s="2">
        <v>6</v>
      </c>
      <c r="AG123" s="2">
        <f t="shared" si="5"/>
        <v>61.89</v>
      </c>
    </row>
    <row r="124" spans="1:33" ht="16.05" customHeight="1" x14ac:dyDescent="0.25">
      <c r="A124" s="2">
        <v>122</v>
      </c>
      <c r="B124" s="2" t="s">
        <v>318</v>
      </c>
      <c r="C124" s="2" t="s">
        <v>66</v>
      </c>
      <c r="D124" s="2">
        <v>10</v>
      </c>
      <c r="E124" s="2">
        <v>5</v>
      </c>
      <c r="F124" s="2" t="s">
        <v>82</v>
      </c>
      <c r="G124" s="2">
        <v>1</v>
      </c>
      <c r="H124" s="2"/>
      <c r="I124" s="2"/>
      <c r="J124" s="2"/>
      <c r="K124" s="2">
        <f t="shared" si="3"/>
        <v>16</v>
      </c>
      <c r="L124" s="2"/>
      <c r="M124" s="2">
        <v>10</v>
      </c>
      <c r="N124" s="2">
        <v>29.54</v>
      </c>
      <c r="O124" s="2"/>
      <c r="P124" s="2"/>
      <c r="Q124" s="2"/>
      <c r="R124" s="2"/>
      <c r="S124" s="2"/>
      <c r="T124" s="2"/>
      <c r="U124" s="2"/>
      <c r="V124" s="2"/>
      <c r="W124" s="2"/>
      <c r="X124" s="2"/>
      <c r="Y124" s="2"/>
      <c r="Z124" s="2"/>
      <c r="AA124" s="2">
        <f t="shared" si="6"/>
        <v>39.54</v>
      </c>
      <c r="AB124" s="2">
        <v>6</v>
      </c>
      <c r="AC124" s="2" t="s">
        <v>319</v>
      </c>
      <c r="AD124" s="2"/>
      <c r="AE124" s="2"/>
      <c r="AF124" s="2">
        <v>6.25</v>
      </c>
      <c r="AG124" s="2">
        <f t="shared" si="5"/>
        <v>61.79</v>
      </c>
    </row>
    <row r="125" spans="1:33" ht="16.05" customHeight="1" x14ac:dyDescent="0.25">
      <c r="A125" s="19">
        <v>123</v>
      </c>
      <c r="B125" s="1" t="s">
        <v>320</v>
      </c>
      <c r="C125" s="2" t="s">
        <v>60</v>
      </c>
      <c r="D125" s="2">
        <v>10</v>
      </c>
      <c r="E125" s="2">
        <v>5</v>
      </c>
      <c r="F125" s="2"/>
      <c r="G125" s="2"/>
      <c r="H125" s="2"/>
      <c r="I125" s="2"/>
      <c r="J125" s="2"/>
      <c r="K125" s="2">
        <f t="shared" si="3"/>
        <v>15</v>
      </c>
      <c r="L125" s="2"/>
      <c r="M125" s="2">
        <v>10</v>
      </c>
      <c r="N125" s="2">
        <v>30.78</v>
      </c>
      <c r="O125" s="2" t="s">
        <v>195</v>
      </c>
      <c r="P125" s="2"/>
      <c r="Q125" s="2"/>
      <c r="R125" s="2"/>
      <c r="S125" s="2"/>
      <c r="T125" s="2"/>
      <c r="U125" s="2"/>
      <c r="V125" s="2"/>
      <c r="W125" s="2"/>
      <c r="X125" s="2"/>
      <c r="Y125" s="2"/>
      <c r="Z125" s="2"/>
      <c r="AA125" s="2">
        <f t="shared" si="6"/>
        <v>40.78</v>
      </c>
      <c r="AB125" s="2">
        <v>6</v>
      </c>
      <c r="AC125" s="2"/>
      <c r="AD125" s="2"/>
      <c r="AE125" s="2"/>
      <c r="AF125" s="2">
        <v>6</v>
      </c>
      <c r="AG125" s="2">
        <f t="shared" si="5"/>
        <v>61.78</v>
      </c>
    </row>
    <row r="126" spans="1:33" ht="16.05" customHeight="1" x14ac:dyDescent="0.25">
      <c r="A126" s="19">
        <v>124</v>
      </c>
      <c r="B126" s="2" t="s">
        <v>321</v>
      </c>
      <c r="C126" s="2" t="s">
        <v>66</v>
      </c>
      <c r="D126" s="2">
        <v>10</v>
      </c>
      <c r="E126" s="2">
        <v>5</v>
      </c>
      <c r="F126" s="2"/>
      <c r="G126" s="2"/>
      <c r="H126" s="2"/>
      <c r="I126" s="2"/>
      <c r="J126" s="2"/>
      <c r="K126" s="2">
        <f t="shared" si="3"/>
        <v>15</v>
      </c>
      <c r="L126" s="2"/>
      <c r="M126" s="2">
        <v>10</v>
      </c>
      <c r="N126" s="2">
        <v>30.6</v>
      </c>
      <c r="O126" s="2"/>
      <c r="P126" s="2"/>
      <c r="Q126" s="2"/>
      <c r="R126" s="2"/>
      <c r="S126" s="2"/>
      <c r="T126" s="2"/>
      <c r="U126" s="2"/>
      <c r="V126" s="2"/>
      <c r="W126" s="2"/>
      <c r="X126" s="2"/>
      <c r="Y126" s="2"/>
      <c r="Z126" s="2"/>
      <c r="AA126" s="2">
        <f t="shared" si="6"/>
        <v>40.6</v>
      </c>
      <c r="AB126" s="2">
        <v>6</v>
      </c>
      <c r="AC126" s="2" t="s">
        <v>322</v>
      </c>
      <c r="AD126" s="2"/>
      <c r="AE126" s="2"/>
      <c r="AF126" s="2">
        <v>6.15</v>
      </c>
      <c r="AG126" s="2">
        <f t="shared" si="5"/>
        <v>61.75</v>
      </c>
    </row>
    <row r="127" spans="1:33" ht="16.05" customHeight="1" x14ac:dyDescent="0.25">
      <c r="A127" s="2">
        <v>125</v>
      </c>
      <c r="B127" s="2" t="s">
        <v>323</v>
      </c>
      <c r="C127" s="2" t="s">
        <v>33</v>
      </c>
      <c r="D127" s="2">
        <v>10</v>
      </c>
      <c r="E127" s="2">
        <v>5</v>
      </c>
      <c r="F127" s="2"/>
      <c r="G127" s="2"/>
      <c r="H127" s="2"/>
      <c r="I127" s="2"/>
      <c r="J127" s="2"/>
      <c r="K127" s="2">
        <f t="shared" si="3"/>
        <v>15</v>
      </c>
      <c r="L127" s="2"/>
      <c r="M127" s="2">
        <v>10</v>
      </c>
      <c r="N127" s="2">
        <v>30.65</v>
      </c>
      <c r="O127" s="2"/>
      <c r="P127" s="2"/>
      <c r="Q127" s="2"/>
      <c r="R127" s="2"/>
      <c r="S127" s="2"/>
      <c r="T127" s="2"/>
      <c r="U127" s="2"/>
      <c r="V127" s="2"/>
      <c r="W127" s="2"/>
      <c r="X127" s="2"/>
      <c r="Y127" s="2"/>
      <c r="Z127" s="2"/>
      <c r="AA127" s="2">
        <f t="shared" si="6"/>
        <v>40.65</v>
      </c>
      <c r="AB127" s="2">
        <v>6</v>
      </c>
      <c r="AC127" s="2"/>
      <c r="AD127" s="2"/>
      <c r="AE127" s="2"/>
      <c r="AF127" s="2">
        <v>6</v>
      </c>
      <c r="AG127" s="2">
        <f t="shared" si="5"/>
        <v>61.65</v>
      </c>
    </row>
    <row r="128" spans="1:33" ht="16.05" customHeight="1" x14ac:dyDescent="0.25">
      <c r="A128" s="19">
        <v>126</v>
      </c>
      <c r="B128" s="2" t="s">
        <v>324</v>
      </c>
      <c r="C128" s="2" t="s">
        <v>47</v>
      </c>
      <c r="D128" s="2">
        <v>10</v>
      </c>
      <c r="E128" s="2">
        <v>5</v>
      </c>
      <c r="F128" s="2"/>
      <c r="G128" s="2"/>
      <c r="H128" s="2"/>
      <c r="I128" s="2"/>
      <c r="J128" s="2"/>
      <c r="K128" s="2">
        <f t="shared" si="3"/>
        <v>15</v>
      </c>
      <c r="L128" s="2">
        <v>0</v>
      </c>
      <c r="M128" s="2">
        <v>10</v>
      </c>
      <c r="N128" s="2">
        <v>30.64</v>
      </c>
      <c r="O128" s="2"/>
      <c r="P128" s="2"/>
      <c r="Q128" s="2"/>
      <c r="R128" s="2"/>
      <c r="S128" s="2"/>
      <c r="T128" s="2"/>
      <c r="U128" s="2"/>
      <c r="V128" s="2"/>
      <c r="W128" s="2"/>
      <c r="X128" s="2"/>
      <c r="Y128" s="2"/>
      <c r="Z128" s="2"/>
      <c r="AA128" s="2">
        <f t="shared" si="6"/>
        <v>40.64</v>
      </c>
      <c r="AB128" s="2">
        <v>6</v>
      </c>
      <c r="AC128" s="2"/>
      <c r="AD128" s="2"/>
      <c r="AE128" s="2"/>
      <c r="AF128" s="2">
        <v>6</v>
      </c>
      <c r="AG128" s="2">
        <f t="shared" si="5"/>
        <v>61.64</v>
      </c>
    </row>
    <row r="129" spans="1:33" ht="16.05" customHeight="1" x14ac:dyDescent="0.25">
      <c r="A129" s="19">
        <v>127</v>
      </c>
      <c r="B129" s="1" t="s">
        <v>325</v>
      </c>
      <c r="C129" s="2" t="s">
        <v>115</v>
      </c>
      <c r="D129" s="39">
        <v>10</v>
      </c>
      <c r="E129" s="39">
        <v>5</v>
      </c>
      <c r="F129" s="39"/>
      <c r="G129" s="39"/>
      <c r="H129" s="39"/>
      <c r="I129" s="39"/>
      <c r="J129" s="39"/>
      <c r="K129" s="2">
        <f t="shared" si="3"/>
        <v>15</v>
      </c>
      <c r="L129" s="39"/>
      <c r="M129" s="39">
        <v>10</v>
      </c>
      <c r="N129" s="39">
        <v>30.37</v>
      </c>
      <c r="O129" s="39"/>
      <c r="P129" s="39"/>
      <c r="Q129" s="39"/>
      <c r="R129" s="39"/>
      <c r="S129" s="39"/>
      <c r="T129" s="39"/>
      <c r="U129" s="39"/>
      <c r="V129" s="39"/>
      <c r="W129" s="39"/>
      <c r="X129" s="39"/>
      <c r="Y129" s="39"/>
      <c r="Z129" s="39"/>
      <c r="AA129" s="2">
        <f t="shared" si="6"/>
        <v>40.370000000000005</v>
      </c>
      <c r="AB129" s="39">
        <v>6</v>
      </c>
      <c r="AC129" s="39" t="s">
        <v>173</v>
      </c>
      <c r="AD129" s="39">
        <v>0.25</v>
      </c>
      <c r="AE129" s="39"/>
      <c r="AF129" s="39">
        <v>6.25</v>
      </c>
      <c r="AG129" s="2">
        <f t="shared" si="5"/>
        <v>61.620000000000005</v>
      </c>
    </row>
    <row r="130" spans="1:33" ht="16.05" customHeight="1" x14ac:dyDescent="0.25">
      <c r="A130" s="2">
        <v>128</v>
      </c>
      <c r="B130" s="2" t="s">
        <v>326</v>
      </c>
      <c r="C130" s="2" t="s">
        <v>66</v>
      </c>
      <c r="D130" s="2">
        <v>10</v>
      </c>
      <c r="E130" s="2">
        <v>5</v>
      </c>
      <c r="F130" s="2"/>
      <c r="G130" s="2"/>
      <c r="H130" s="2"/>
      <c r="I130" s="2"/>
      <c r="J130" s="2"/>
      <c r="K130" s="2">
        <f t="shared" si="3"/>
        <v>15</v>
      </c>
      <c r="L130" s="2"/>
      <c r="M130" s="2">
        <v>10</v>
      </c>
      <c r="N130" s="2">
        <v>30.6</v>
      </c>
      <c r="O130" s="2"/>
      <c r="P130" s="2"/>
      <c r="Q130" s="2"/>
      <c r="R130" s="2"/>
      <c r="S130" s="2"/>
      <c r="T130" s="2"/>
      <c r="U130" s="2"/>
      <c r="V130" s="2"/>
      <c r="W130" s="2"/>
      <c r="X130" s="2"/>
      <c r="Y130" s="2"/>
      <c r="Z130" s="2"/>
      <c r="AA130" s="2">
        <f t="shared" si="6"/>
        <v>40.6</v>
      </c>
      <c r="AB130" s="2">
        <v>6</v>
      </c>
      <c r="AC130" s="2"/>
      <c r="AD130" s="2"/>
      <c r="AE130" s="2"/>
      <c r="AF130" s="2">
        <v>6</v>
      </c>
      <c r="AG130" s="2">
        <f t="shared" si="5"/>
        <v>61.6</v>
      </c>
    </row>
    <row r="131" spans="1:33" ht="16.05" customHeight="1" x14ac:dyDescent="0.25">
      <c r="A131" s="19">
        <v>129</v>
      </c>
      <c r="B131" s="2" t="s">
        <v>327</v>
      </c>
      <c r="C131" s="2" t="s">
        <v>47</v>
      </c>
      <c r="D131" s="2">
        <v>10</v>
      </c>
      <c r="E131" s="2">
        <v>5</v>
      </c>
      <c r="F131" s="2"/>
      <c r="G131" s="2"/>
      <c r="H131" s="2"/>
      <c r="I131" s="2"/>
      <c r="J131" s="2"/>
      <c r="K131" s="2">
        <f t="shared" ref="K131:K173" si="7">D131+E131+G131+I131</f>
        <v>15</v>
      </c>
      <c r="L131" s="2"/>
      <c r="M131" s="2">
        <v>10</v>
      </c>
      <c r="N131" s="2">
        <v>30.6</v>
      </c>
      <c r="O131" s="2"/>
      <c r="P131" s="2"/>
      <c r="Q131" s="2"/>
      <c r="R131" s="2"/>
      <c r="S131" s="2"/>
      <c r="T131" s="2"/>
      <c r="U131" s="2"/>
      <c r="V131" s="2"/>
      <c r="W131" s="2"/>
      <c r="X131" s="2"/>
      <c r="Y131" s="2"/>
      <c r="Z131" s="2"/>
      <c r="AA131" s="2">
        <f t="shared" si="6"/>
        <v>40.6</v>
      </c>
      <c r="AB131" s="2">
        <v>6</v>
      </c>
      <c r="AC131" s="2"/>
      <c r="AD131" s="2"/>
      <c r="AE131" s="2"/>
      <c r="AF131" s="2">
        <v>6</v>
      </c>
      <c r="AG131" s="2">
        <f t="shared" ref="AG131:AG194" si="8">K131+AA131+AF131</f>
        <v>61.6</v>
      </c>
    </row>
    <row r="132" spans="1:33" ht="16.05" customHeight="1" x14ac:dyDescent="0.25">
      <c r="A132" s="19">
        <v>130</v>
      </c>
      <c r="B132" s="2" t="s">
        <v>328</v>
      </c>
      <c r="C132" s="2" t="s">
        <v>47</v>
      </c>
      <c r="D132" s="2">
        <v>10</v>
      </c>
      <c r="E132" s="2">
        <v>5</v>
      </c>
      <c r="F132" s="2"/>
      <c r="G132" s="2"/>
      <c r="H132" s="2"/>
      <c r="I132" s="2"/>
      <c r="J132" s="2"/>
      <c r="K132" s="2">
        <f t="shared" si="7"/>
        <v>15</v>
      </c>
      <c r="L132" s="2"/>
      <c r="M132" s="2">
        <v>10</v>
      </c>
      <c r="N132" s="2">
        <v>30.6</v>
      </c>
      <c r="O132" s="2"/>
      <c r="P132" s="2"/>
      <c r="Q132" s="2"/>
      <c r="R132" s="2"/>
      <c r="S132" s="2"/>
      <c r="T132" s="2"/>
      <c r="U132" s="2"/>
      <c r="V132" s="2"/>
      <c r="W132" s="2"/>
      <c r="X132" s="2"/>
      <c r="Y132" s="2"/>
      <c r="Z132" s="2"/>
      <c r="AA132" s="2">
        <f t="shared" si="6"/>
        <v>40.6</v>
      </c>
      <c r="AB132" s="2">
        <v>6</v>
      </c>
      <c r="AC132" s="2"/>
      <c r="AD132" s="2"/>
      <c r="AE132" s="2"/>
      <c r="AF132" s="2">
        <v>6</v>
      </c>
      <c r="AG132" s="2">
        <f t="shared" si="8"/>
        <v>61.6</v>
      </c>
    </row>
    <row r="133" spans="1:33" ht="16.05" customHeight="1" x14ac:dyDescent="0.25">
      <c r="A133" s="2">
        <v>131</v>
      </c>
      <c r="B133" s="1" t="s">
        <v>329</v>
      </c>
      <c r="C133" s="39" t="s">
        <v>39</v>
      </c>
      <c r="D133" s="39">
        <v>10</v>
      </c>
      <c r="E133" s="39">
        <v>5</v>
      </c>
      <c r="F133" s="39"/>
      <c r="G133" s="39"/>
      <c r="H133" s="39"/>
      <c r="I133" s="39"/>
      <c r="J133" s="39"/>
      <c r="K133" s="2">
        <f t="shared" si="7"/>
        <v>15</v>
      </c>
      <c r="L133" s="39"/>
      <c r="M133" s="39">
        <v>10</v>
      </c>
      <c r="N133" s="39">
        <v>30.57</v>
      </c>
      <c r="O133" s="39"/>
      <c r="P133" s="39"/>
      <c r="Q133" s="39"/>
      <c r="R133" s="39"/>
      <c r="S133" s="39"/>
      <c r="T133" s="39"/>
      <c r="U133" s="39"/>
      <c r="V133" s="39"/>
      <c r="W133" s="39"/>
      <c r="X133" s="39"/>
      <c r="Y133" s="39"/>
      <c r="Z133" s="39"/>
      <c r="AA133" s="2">
        <f t="shared" si="6"/>
        <v>40.57</v>
      </c>
      <c r="AB133" s="39">
        <v>6</v>
      </c>
      <c r="AC133" s="39"/>
      <c r="AD133" s="39"/>
      <c r="AE133" s="39"/>
      <c r="AF133" s="39">
        <v>6</v>
      </c>
      <c r="AG133" s="2">
        <f t="shared" si="8"/>
        <v>61.57</v>
      </c>
    </row>
    <row r="134" spans="1:33" ht="16.05" customHeight="1" x14ac:dyDescent="0.25">
      <c r="A134" s="19">
        <v>132</v>
      </c>
      <c r="B134" s="1" t="s">
        <v>330</v>
      </c>
      <c r="C134" s="39" t="s">
        <v>39</v>
      </c>
      <c r="D134" s="39">
        <v>10</v>
      </c>
      <c r="E134" s="39">
        <v>5</v>
      </c>
      <c r="F134" s="39" t="s">
        <v>331</v>
      </c>
      <c r="G134" s="39">
        <v>3</v>
      </c>
      <c r="H134" s="39"/>
      <c r="I134" s="39"/>
      <c r="J134" s="39"/>
      <c r="K134" s="2">
        <f t="shared" si="7"/>
        <v>18</v>
      </c>
      <c r="L134" s="39"/>
      <c r="M134" s="39">
        <v>10</v>
      </c>
      <c r="N134" s="39">
        <v>27.56</v>
      </c>
      <c r="O134" s="39"/>
      <c r="P134" s="39"/>
      <c r="Q134" s="39"/>
      <c r="R134" s="39"/>
      <c r="S134" s="39"/>
      <c r="T134" s="39"/>
      <c r="U134" s="39"/>
      <c r="V134" s="39"/>
      <c r="W134" s="39"/>
      <c r="X134" s="39"/>
      <c r="Y134" s="39"/>
      <c r="Z134" s="39"/>
      <c r="AA134" s="2">
        <f t="shared" si="6"/>
        <v>37.56</v>
      </c>
      <c r="AB134" s="39">
        <v>6</v>
      </c>
      <c r="AC134" s="39"/>
      <c r="AD134" s="39"/>
      <c r="AE134" s="39"/>
      <c r="AF134" s="39">
        <v>6</v>
      </c>
      <c r="AG134" s="2">
        <f t="shared" si="8"/>
        <v>61.56</v>
      </c>
    </row>
    <row r="135" spans="1:33" ht="16.05" customHeight="1" x14ac:dyDescent="0.25">
      <c r="A135" s="19">
        <v>133</v>
      </c>
      <c r="B135" s="1" t="s">
        <v>332</v>
      </c>
      <c r="C135" s="39" t="s">
        <v>39</v>
      </c>
      <c r="D135" s="39">
        <v>10</v>
      </c>
      <c r="E135" s="39">
        <v>5</v>
      </c>
      <c r="F135" s="39" t="s">
        <v>204</v>
      </c>
      <c r="G135" s="39">
        <v>1</v>
      </c>
      <c r="H135" s="39"/>
      <c r="I135" s="39"/>
      <c r="J135" s="39"/>
      <c r="K135" s="2">
        <f t="shared" si="7"/>
        <v>16</v>
      </c>
      <c r="L135" s="39"/>
      <c r="M135" s="39">
        <v>10</v>
      </c>
      <c r="N135" s="39">
        <v>29.41</v>
      </c>
      <c r="O135" s="39"/>
      <c r="P135" s="39"/>
      <c r="Q135" s="39"/>
      <c r="R135" s="39"/>
      <c r="S135" s="39"/>
      <c r="T135" s="39"/>
      <c r="U135" s="39"/>
      <c r="V135" s="39"/>
      <c r="W135" s="39"/>
      <c r="X135" s="39"/>
      <c r="Y135" s="39"/>
      <c r="Z135" s="39"/>
      <c r="AA135" s="2">
        <f t="shared" si="6"/>
        <v>39.409999999999997</v>
      </c>
      <c r="AB135" s="39">
        <v>6</v>
      </c>
      <c r="AC135" s="39"/>
      <c r="AD135" s="39"/>
      <c r="AE135" s="39"/>
      <c r="AF135" s="39">
        <v>6</v>
      </c>
      <c r="AG135" s="2">
        <f t="shared" si="8"/>
        <v>61.41</v>
      </c>
    </row>
    <row r="136" spans="1:33" ht="16.05" customHeight="1" x14ac:dyDescent="0.25">
      <c r="A136" s="2">
        <v>134</v>
      </c>
      <c r="B136" s="2" t="s">
        <v>335</v>
      </c>
      <c r="C136" s="2" t="s">
        <v>33</v>
      </c>
      <c r="D136" s="2">
        <v>10</v>
      </c>
      <c r="E136" s="2">
        <v>5</v>
      </c>
      <c r="F136" s="2"/>
      <c r="G136" s="2"/>
      <c r="H136" s="2"/>
      <c r="I136" s="2"/>
      <c r="J136" s="2"/>
      <c r="K136" s="2">
        <f t="shared" si="7"/>
        <v>15</v>
      </c>
      <c r="L136" s="2"/>
      <c r="M136" s="2">
        <v>10</v>
      </c>
      <c r="N136" s="2">
        <v>30.18</v>
      </c>
      <c r="O136" s="2"/>
      <c r="P136" s="2"/>
      <c r="Q136" s="2"/>
      <c r="R136" s="2"/>
      <c r="S136" s="2"/>
      <c r="T136" s="2"/>
      <c r="U136" s="2"/>
      <c r="V136" s="2"/>
      <c r="W136" s="2"/>
      <c r="X136" s="2"/>
      <c r="Y136" s="2"/>
      <c r="Z136" s="2"/>
      <c r="AA136" s="2">
        <f t="shared" si="6"/>
        <v>40.18</v>
      </c>
      <c r="AB136" s="2">
        <v>6</v>
      </c>
      <c r="AC136" s="2" t="s">
        <v>302</v>
      </c>
      <c r="AD136" s="2"/>
      <c r="AE136" s="2"/>
      <c r="AF136" s="2">
        <v>6.1</v>
      </c>
      <c r="AG136" s="2">
        <f t="shared" si="8"/>
        <v>61.28</v>
      </c>
    </row>
    <row r="137" spans="1:33" ht="16.05" customHeight="1" x14ac:dyDescent="0.25">
      <c r="A137" s="19">
        <v>135</v>
      </c>
      <c r="B137" s="1" t="s">
        <v>336</v>
      </c>
      <c r="C137" s="2" t="s">
        <v>60</v>
      </c>
      <c r="D137" s="2">
        <v>10</v>
      </c>
      <c r="E137" s="2">
        <v>5</v>
      </c>
      <c r="F137" s="2"/>
      <c r="G137" s="2"/>
      <c r="H137" s="2"/>
      <c r="I137" s="2"/>
      <c r="J137" s="2"/>
      <c r="K137" s="2">
        <f t="shared" si="7"/>
        <v>15</v>
      </c>
      <c r="L137" s="2"/>
      <c r="M137" s="2">
        <v>10</v>
      </c>
      <c r="N137" s="2">
        <v>30.21</v>
      </c>
      <c r="O137" s="2"/>
      <c r="P137" s="2"/>
      <c r="Q137" s="2"/>
      <c r="R137" s="2"/>
      <c r="S137" s="2"/>
      <c r="T137" s="2"/>
      <c r="U137" s="2"/>
      <c r="V137" s="2"/>
      <c r="W137" s="2"/>
      <c r="X137" s="2"/>
      <c r="Y137" s="2"/>
      <c r="Z137" s="2"/>
      <c r="AA137" s="2">
        <f t="shared" si="6"/>
        <v>40.21</v>
      </c>
      <c r="AB137" s="1">
        <v>6</v>
      </c>
      <c r="AC137" s="2"/>
      <c r="AD137" s="2"/>
      <c r="AE137" s="2"/>
      <c r="AF137" s="2">
        <v>6</v>
      </c>
      <c r="AG137" s="2">
        <f t="shared" si="8"/>
        <v>61.21</v>
      </c>
    </row>
    <row r="138" spans="1:33" ht="16.05" customHeight="1" x14ac:dyDescent="0.25">
      <c r="A138" s="19">
        <v>136</v>
      </c>
      <c r="B138" s="2" t="s">
        <v>333</v>
      </c>
      <c r="C138" s="2" t="s">
        <v>33</v>
      </c>
      <c r="D138" s="2">
        <v>10</v>
      </c>
      <c r="E138" s="2">
        <v>5</v>
      </c>
      <c r="F138" s="2"/>
      <c r="G138" s="2"/>
      <c r="H138" s="2"/>
      <c r="I138" s="2"/>
      <c r="J138" s="2"/>
      <c r="K138" s="2">
        <f t="shared" si="7"/>
        <v>15</v>
      </c>
      <c r="L138" s="2"/>
      <c r="M138" s="2">
        <v>10</v>
      </c>
      <c r="N138" s="2">
        <v>29.54</v>
      </c>
      <c r="O138" s="2"/>
      <c r="P138" s="2"/>
      <c r="Q138" s="2"/>
      <c r="R138" s="2"/>
      <c r="S138" s="2" t="s">
        <v>334</v>
      </c>
      <c r="T138" s="2">
        <v>1.6</v>
      </c>
      <c r="U138" s="2"/>
      <c r="V138" s="2"/>
      <c r="W138" s="2"/>
      <c r="X138" s="2"/>
      <c r="Y138" s="2"/>
      <c r="Z138" s="2">
        <v>-1</v>
      </c>
      <c r="AA138" s="2">
        <f t="shared" si="6"/>
        <v>40.14</v>
      </c>
      <c r="AB138" s="2">
        <v>6</v>
      </c>
      <c r="AC138" s="2"/>
      <c r="AD138" s="2"/>
      <c r="AE138" s="2"/>
      <c r="AF138" s="2">
        <v>6</v>
      </c>
      <c r="AG138" s="2">
        <f t="shared" si="8"/>
        <v>61.14</v>
      </c>
    </row>
    <row r="139" spans="1:33" ht="16.05" customHeight="1" x14ac:dyDescent="0.25">
      <c r="A139" s="2">
        <v>137</v>
      </c>
      <c r="B139" s="2" t="s">
        <v>337</v>
      </c>
      <c r="C139" s="2" t="s">
        <v>72</v>
      </c>
      <c r="D139" s="2">
        <v>10</v>
      </c>
      <c r="E139" s="2">
        <v>5</v>
      </c>
      <c r="F139" s="2"/>
      <c r="G139" s="2"/>
      <c r="H139" s="2"/>
      <c r="I139" s="2"/>
      <c r="J139" s="2"/>
      <c r="K139" s="2">
        <f t="shared" si="7"/>
        <v>15</v>
      </c>
      <c r="L139" s="2"/>
      <c r="M139" s="2">
        <v>10</v>
      </c>
      <c r="N139" s="2">
        <v>30.1</v>
      </c>
      <c r="O139" s="2"/>
      <c r="P139" s="2"/>
      <c r="Q139" s="2"/>
      <c r="R139" s="2"/>
      <c r="S139" s="2"/>
      <c r="T139" s="2"/>
      <c r="U139" s="2"/>
      <c r="V139" s="2"/>
      <c r="W139" s="2"/>
      <c r="X139" s="2"/>
      <c r="Y139" s="2"/>
      <c r="Z139" s="2"/>
      <c r="AA139" s="2">
        <f t="shared" si="6"/>
        <v>40.1</v>
      </c>
      <c r="AB139" s="2">
        <v>6</v>
      </c>
      <c r="AC139" s="2"/>
      <c r="AD139" s="2"/>
      <c r="AE139" s="2"/>
      <c r="AF139" s="2">
        <v>6</v>
      </c>
      <c r="AG139" s="2">
        <f t="shared" si="8"/>
        <v>61.1</v>
      </c>
    </row>
    <row r="140" spans="1:33" ht="16.05" customHeight="1" x14ac:dyDescent="0.25">
      <c r="A140" s="19">
        <v>138</v>
      </c>
      <c r="B140" s="1" t="s">
        <v>338</v>
      </c>
      <c r="C140" s="2" t="s">
        <v>115</v>
      </c>
      <c r="D140" s="39">
        <v>10</v>
      </c>
      <c r="E140" s="39">
        <v>5</v>
      </c>
      <c r="F140" s="39"/>
      <c r="G140" s="39"/>
      <c r="H140" s="39"/>
      <c r="I140" s="39"/>
      <c r="J140" s="39"/>
      <c r="K140" s="2">
        <f t="shared" si="7"/>
        <v>15</v>
      </c>
      <c r="L140" s="39"/>
      <c r="M140" s="39">
        <v>10</v>
      </c>
      <c r="N140" s="39">
        <v>30.1</v>
      </c>
      <c r="O140" s="39"/>
      <c r="P140" s="39"/>
      <c r="Q140" s="39"/>
      <c r="R140" s="39"/>
      <c r="S140" s="39"/>
      <c r="T140" s="39"/>
      <c r="U140" s="39"/>
      <c r="V140" s="39"/>
      <c r="W140" s="39"/>
      <c r="X140" s="39"/>
      <c r="Y140" s="39"/>
      <c r="Z140" s="39"/>
      <c r="AA140" s="2">
        <f t="shared" si="6"/>
        <v>40.1</v>
      </c>
      <c r="AB140" s="39">
        <v>6</v>
      </c>
      <c r="AC140" s="39"/>
      <c r="AD140" s="39"/>
      <c r="AE140" s="39"/>
      <c r="AF140" s="39">
        <v>6</v>
      </c>
      <c r="AG140" s="2">
        <f t="shared" si="8"/>
        <v>61.1</v>
      </c>
    </row>
    <row r="141" spans="1:33" ht="16.05" customHeight="1" x14ac:dyDescent="0.25">
      <c r="A141" s="19">
        <v>139</v>
      </c>
      <c r="B141" s="2" t="s">
        <v>339</v>
      </c>
      <c r="C141" s="2" t="s">
        <v>66</v>
      </c>
      <c r="D141" s="2">
        <v>10</v>
      </c>
      <c r="E141" s="2">
        <v>5</v>
      </c>
      <c r="F141" s="2"/>
      <c r="G141" s="2"/>
      <c r="H141" s="2"/>
      <c r="I141" s="2"/>
      <c r="J141" s="2"/>
      <c r="K141" s="2">
        <f t="shared" si="7"/>
        <v>15</v>
      </c>
      <c r="L141" s="2"/>
      <c r="M141" s="2">
        <v>10</v>
      </c>
      <c r="N141" s="2">
        <v>30.05</v>
      </c>
      <c r="O141" s="2"/>
      <c r="P141" s="2"/>
      <c r="Q141" s="2"/>
      <c r="R141" s="2"/>
      <c r="S141" s="2"/>
      <c r="T141" s="2"/>
      <c r="U141" s="2"/>
      <c r="V141" s="2"/>
      <c r="W141" s="2"/>
      <c r="X141" s="2"/>
      <c r="Y141" s="2"/>
      <c r="Z141" s="2"/>
      <c r="AA141" s="2">
        <f t="shared" si="6"/>
        <v>40.049999999999997</v>
      </c>
      <c r="AB141" s="2">
        <v>6</v>
      </c>
      <c r="AC141" s="2"/>
      <c r="AD141" s="2"/>
      <c r="AE141" s="2"/>
      <c r="AF141" s="2">
        <v>6</v>
      </c>
      <c r="AG141" s="2">
        <f t="shared" si="8"/>
        <v>61.05</v>
      </c>
    </row>
    <row r="142" spans="1:33" ht="16.05" customHeight="1" x14ac:dyDescent="0.25">
      <c r="A142" s="2">
        <v>140</v>
      </c>
      <c r="B142" s="1" t="s">
        <v>346</v>
      </c>
      <c r="C142" s="2" t="s">
        <v>60</v>
      </c>
      <c r="D142" s="2">
        <v>10</v>
      </c>
      <c r="E142" s="2">
        <v>5</v>
      </c>
      <c r="F142" s="2" t="s">
        <v>1243</v>
      </c>
      <c r="G142" s="2">
        <v>0.5</v>
      </c>
      <c r="H142" s="2"/>
      <c r="I142" s="2">
        <v>0</v>
      </c>
      <c r="J142" s="2"/>
      <c r="K142" s="2">
        <f t="shared" si="7"/>
        <v>15.5</v>
      </c>
      <c r="L142" s="2"/>
      <c r="M142" s="2">
        <v>10</v>
      </c>
      <c r="N142" s="2">
        <v>29.49</v>
      </c>
      <c r="O142" s="2"/>
      <c r="P142" s="2"/>
      <c r="Q142" s="2"/>
      <c r="R142" s="2"/>
      <c r="S142" s="2"/>
      <c r="T142" s="2"/>
      <c r="U142" s="2"/>
      <c r="V142" s="2"/>
      <c r="W142" s="2"/>
      <c r="X142" s="2"/>
      <c r="Y142" s="2"/>
      <c r="Z142" s="2"/>
      <c r="AA142" s="2">
        <f t="shared" si="6"/>
        <v>39.489999999999995</v>
      </c>
      <c r="AB142" s="2">
        <v>6</v>
      </c>
      <c r="AC142" s="2"/>
      <c r="AD142" s="2"/>
      <c r="AE142" s="2"/>
      <c r="AF142" s="2">
        <v>6</v>
      </c>
      <c r="AG142" s="2">
        <f t="shared" si="8"/>
        <v>60.989999999999995</v>
      </c>
    </row>
    <row r="143" spans="1:33" ht="16.05" customHeight="1" x14ac:dyDescent="0.25">
      <c r="A143" s="19">
        <v>141</v>
      </c>
      <c r="B143" s="1" t="s">
        <v>342</v>
      </c>
      <c r="C143" s="39" t="s">
        <v>39</v>
      </c>
      <c r="D143" s="39">
        <v>10</v>
      </c>
      <c r="E143" s="39">
        <v>5</v>
      </c>
      <c r="F143" s="39" t="s">
        <v>82</v>
      </c>
      <c r="G143" s="39">
        <v>1</v>
      </c>
      <c r="H143" s="39"/>
      <c r="I143" s="39"/>
      <c r="J143" s="39"/>
      <c r="K143" s="2">
        <f t="shared" si="7"/>
        <v>16</v>
      </c>
      <c r="L143" s="39"/>
      <c r="M143" s="39">
        <v>10</v>
      </c>
      <c r="N143" s="39">
        <v>28.8</v>
      </c>
      <c r="O143" s="39"/>
      <c r="P143" s="39"/>
      <c r="Q143" s="39"/>
      <c r="R143" s="39"/>
      <c r="S143" s="39"/>
      <c r="T143" s="39"/>
      <c r="U143" s="39"/>
      <c r="V143" s="39"/>
      <c r="W143" s="39"/>
      <c r="X143" s="39"/>
      <c r="Y143" s="39"/>
      <c r="Z143" s="39"/>
      <c r="AA143" s="2">
        <f t="shared" si="6"/>
        <v>38.799999999999997</v>
      </c>
      <c r="AB143" s="39">
        <v>6</v>
      </c>
      <c r="AC143" s="39"/>
      <c r="AD143" s="39"/>
      <c r="AE143" s="39"/>
      <c r="AF143" s="39">
        <v>6</v>
      </c>
      <c r="AG143" s="2">
        <f t="shared" si="8"/>
        <v>60.8</v>
      </c>
    </row>
    <row r="144" spans="1:33" ht="16.05" customHeight="1" x14ac:dyDescent="0.25">
      <c r="A144" s="19">
        <v>142</v>
      </c>
      <c r="B144" s="1" t="s">
        <v>343</v>
      </c>
      <c r="C144" s="2" t="s">
        <v>60</v>
      </c>
      <c r="D144" s="2">
        <v>10</v>
      </c>
      <c r="E144" s="2">
        <v>5</v>
      </c>
      <c r="F144" s="2"/>
      <c r="G144" s="2"/>
      <c r="H144" s="2"/>
      <c r="I144" s="2"/>
      <c r="J144" s="2"/>
      <c r="K144" s="2">
        <f t="shared" si="7"/>
        <v>15</v>
      </c>
      <c r="L144" s="2"/>
      <c r="M144" s="2">
        <v>10</v>
      </c>
      <c r="N144" s="2">
        <v>29.55</v>
      </c>
      <c r="O144" s="2"/>
      <c r="P144" s="2"/>
      <c r="Q144" s="2"/>
      <c r="R144" s="2"/>
      <c r="S144" s="2"/>
      <c r="T144" s="2"/>
      <c r="U144" s="2"/>
      <c r="V144" s="2"/>
      <c r="W144" s="2"/>
      <c r="X144" s="2"/>
      <c r="Y144" s="2"/>
      <c r="Z144" s="2"/>
      <c r="AA144" s="2">
        <f t="shared" ref="AA144:AA195" si="9">M144+N144+P144+R144+T144+V144+Y144+Z144</f>
        <v>39.549999999999997</v>
      </c>
      <c r="AB144" s="2">
        <v>6</v>
      </c>
      <c r="AC144" s="2" t="s">
        <v>344</v>
      </c>
      <c r="AD144" s="2"/>
      <c r="AE144" s="2"/>
      <c r="AF144" s="2">
        <v>6.1</v>
      </c>
      <c r="AG144" s="2">
        <f t="shared" si="8"/>
        <v>60.65</v>
      </c>
    </row>
    <row r="145" spans="1:33" ht="16.05" customHeight="1" x14ac:dyDescent="0.25">
      <c r="A145" s="2">
        <v>143</v>
      </c>
      <c r="B145" s="2" t="s">
        <v>345</v>
      </c>
      <c r="C145" s="2" t="s">
        <v>47</v>
      </c>
      <c r="D145" s="2">
        <v>10</v>
      </c>
      <c r="E145" s="2">
        <v>5</v>
      </c>
      <c r="F145" s="2"/>
      <c r="G145" s="2"/>
      <c r="H145" s="2"/>
      <c r="I145" s="2"/>
      <c r="J145" s="2"/>
      <c r="K145" s="2">
        <f t="shared" si="7"/>
        <v>15</v>
      </c>
      <c r="L145" s="2"/>
      <c r="M145" s="2">
        <v>10</v>
      </c>
      <c r="N145" s="2">
        <v>29.6</v>
      </c>
      <c r="O145" s="2"/>
      <c r="P145" s="2"/>
      <c r="Q145" s="2"/>
      <c r="R145" s="2"/>
      <c r="S145" s="2"/>
      <c r="T145" s="2"/>
      <c r="U145" s="2"/>
      <c r="V145" s="2"/>
      <c r="W145" s="2"/>
      <c r="X145" s="2"/>
      <c r="Y145" s="2"/>
      <c r="Z145" s="2"/>
      <c r="AA145" s="2">
        <f t="shared" si="9"/>
        <v>39.6</v>
      </c>
      <c r="AB145" s="2">
        <v>6</v>
      </c>
      <c r="AC145" s="2"/>
      <c r="AD145" s="2"/>
      <c r="AE145" s="2"/>
      <c r="AF145" s="2">
        <v>6</v>
      </c>
      <c r="AG145" s="2">
        <f t="shared" si="8"/>
        <v>60.6</v>
      </c>
    </row>
    <row r="146" spans="1:33" ht="16.05" customHeight="1" x14ac:dyDescent="0.25">
      <c r="A146" s="19">
        <v>144</v>
      </c>
      <c r="B146" s="2" t="s">
        <v>347</v>
      </c>
      <c r="C146" s="2" t="s">
        <v>33</v>
      </c>
      <c r="D146" s="2">
        <v>10</v>
      </c>
      <c r="E146" s="2">
        <v>5</v>
      </c>
      <c r="F146" s="2"/>
      <c r="G146" s="2"/>
      <c r="H146" s="2"/>
      <c r="I146" s="2"/>
      <c r="J146" s="2"/>
      <c r="K146" s="2">
        <f t="shared" si="7"/>
        <v>15</v>
      </c>
      <c r="L146" s="2"/>
      <c r="M146" s="2">
        <v>10</v>
      </c>
      <c r="N146" s="2">
        <v>29.42</v>
      </c>
      <c r="O146" s="2"/>
      <c r="P146" s="2"/>
      <c r="Q146" s="2"/>
      <c r="R146" s="2"/>
      <c r="S146" s="2"/>
      <c r="T146" s="2"/>
      <c r="U146" s="2"/>
      <c r="V146" s="2"/>
      <c r="W146" s="2"/>
      <c r="X146" s="2"/>
      <c r="Y146" s="2"/>
      <c r="Z146" s="2"/>
      <c r="AA146" s="2">
        <f t="shared" si="9"/>
        <v>39.42</v>
      </c>
      <c r="AB146" s="2">
        <v>6</v>
      </c>
      <c r="AC146" s="2"/>
      <c r="AD146" s="2"/>
      <c r="AE146" s="2"/>
      <c r="AF146" s="2">
        <v>6</v>
      </c>
      <c r="AG146" s="2">
        <f t="shared" si="8"/>
        <v>60.42</v>
      </c>
    </row>
    <row r="147" spans="1:33" ht="16.05" customHeight="1" x14ac:dyDescent="0.25">
      <c r="A147" s="19">
        <v>145</v>
      </c>
      <c r="B147" s="1" t="s">
        <v>348</v>
      </c>
      <c r="C147" s="2" t="s">
        <v>115</v>
      </c>
      <c r="D147" s="39">
        <v>10</v>
      </c>
      <c r="E147" s="39">
        <v>5</v>
      </c>
      <c r="F147" s="39"/>
      <c r="G147" s="39"/>
      <c r="H147" s="39" t="s">
        <v>349</v>
      </c>
      <c r="I147" s="39">
        <v>0.5</v>
      </c>
      <c r="J147" s="39"/>
      <c r="K147" s="2">
        <f t="shared" si="7"/>
        <v>15.5</v>
      </c>
      <c r="L147" s="39"/>
      <c r="M147" s="39">
        <v>10</v>
      </c>
      <c r="N147" s="39">
        <v>28.71</v>
      </c>
      <c r="O147" s="39"/>
      <c r="P147" s="39"/>
      <c r="Q147" s="39"/>
      <c r="R147" s="39"/>
      <c r="S147" s="39"/>
      <c r="T147" s="39"/>
      <c r="U147" s="39"/>
      <c r="V147" s="39"/>
      <c r="W147" s="39"/>
      <c r="X147" s="39"/>
      <c r="Y147" s="39"/>
      <c r="Z147" s="39"/>
      <c r="AA147" s="2">
        <f t="shared" si="9"/>
        <v>38.71</v>
      </c>
      <c r="AB147" s="39">
        <v>6</v>
      </c>
      <c r="AC147" s="39"/>
      <c r="AD147" s="39"/>
      <c r="AE147" s="39"/>
      <c r="AF147" s="39">
        <v>6</v>
      </c>
      <c r="AG147" s="2">
        <f t="shared" si="8"/>
        <v>60.21</v>
      </c>
    </row>
    <row r="148" spans="1:33" ht="16.05" customHeight="1" x14ac:dyDescent="0.25">
      <c r="A148" s="2">
        <v>146</v>
      </c>
      <c r="B148" s="2" t="s">
        <v>350</v>
      </c>
      <c r="C148" s="2" t="s">
        <v>33</v>
      </c>
      <c r="D148" s="2">
        <v>10</v>
      </c>
      <c r="E148" s="2">
        <v>5</v>
      </c>
      <c r="F148" s="2"/>
      <c r="G148" s="2"/>
      <c r="H148" s="2"/>
      <c r="I148" s="2"/>
      <c r="J148" s="2"/>
      <c r="K148" s="2">
        <f t="shared" si="7"/>
        <v>15</v>
      </c>
      <c r="L148" s="2"/>
      <c r="M148" s="2">
        <v>10</v>
      </c>
      <c r="N148" s="2">
        <v>29.21</v>
      </c>
      <c r="O148" s="2"/>
      <c r="P148" s="2"/>
      <c r="Q148" s="2"/>
      <c r="R148" s="2"/>
      <c r="S148" s="2"/>
      <c r="T148" s="2"/>
      <c r="U148" s="2"/>
      <c r="V148" s="2"/>
      <c r="W148" s="2"/>
      <c r="X148" s="2"/>
      <c r="Y148" s="2"/>
      <c r="Z148" s="2"/>
      <c r="AA148" s="2">
        <f t="shared" si="9"/>
        <v>39.21</v>
      </c>
      <c r="AB148" s="2">
        <v>6</v>
      </c>
      <c r="AC148" s="2"/>
      <c r="AD148" s="2"/>
      <c r="AE148" s="2"/>
      <c r="AF148" s="2">
        <v>6</v>
      </c>
      <c r="AG148" s="2">
        <f t="shared" si="8"/>
        <v>60.21</v>
      </c>
    </row>
    <row r="149" spans="1:33" ht="16.05" customHeight="1" x14ac:dyDescent="0.25">
      <c r="A149" s="19">
        <v>147</v>
      </c>
      <c r="B149" s="2" t="s">
        <v>351</v>
      </c>
      <c r="C149" s="2" t="s">
        <v>72</v>
      </c>
      <c r="D149" s="2">
        <v>10</v>
      </c>
      <c r="E149" s="2">
        <v>5</v>
      </c>
      <c r="F149" s="2"/>
      <c r="G149" s="2"/>
      <c r="H149" s="2"/>
      <c r="I149" s="2"/>
      <c r="J149" s="2"/>
      <c r="K149" s="2">
        <f t="shared" si="7"/>
        <v>15</v>
      </c>
      <c r="L149" s="2"/>
      <c r="M149" s="2">
        <v>10</v>
      </c>
      <c r="N149" s="2">
        <v>25.2</v>
      </c>
      <c r="O149" s="2"/>
      <c r="P149" s="2"/>
      <c r="Q149" s="2" t="s">
        <v>352</v>
      </c>
      <c r="R149" s="2">
        <v>4</v>
      </c>
      <c r="S149" s="2"/>
      <c r="T149" s="2"/>
      <c r="U149" s="2"/>
      <c r="V149" s="2"/>
      <c r="W149" s="2"/>
      <c r="X149" s="2"/>
      <c r="Y149" s="2"/>
      <c r="Z149" s="2"/>
      <c r="AA149" s="2">
        <f t="shared" si="9"/>
        <v>39.200000000000003</v>
      </c>
      <c r="AB149" s="2">
        <v>6</v>
      </c>
      <c r="AC149" s="2"/>
      <c r="AD149" s="2"/>
      <c r="AE149" s="2"/>
      <c r="AF149" s="2">
        <v>6</v>
      </c>
      <c r="AG149" s="2">
        <f t="shared" si="8"/>
        <v>60.2</v>
      </c>
    </row>
    <row r="150" spans="1:33" ht="16.05" customHeight="1" x14ac:dyDescent="0.25">
      <c r="A150" s="19">
        <v>148</v>
      </c>
      <c r="B150" s="1" t="s">
        <v>353</v>
      </c>
      <c r="C150" s="2" t="s">
        <v>60</v>
      </c>
      <c r="D150" s="2">
        <v>10</v>
      </c>
      <c r="E150" s="2">
        <v>5</v>
      </c>
      <c r="F150" s="2" t="s">
        <v>82</v>
      </c>
      <c r="G150" s="2">
        <v>0.25</v>
      </c>
      <c r="H150" s="2"/>
      <c r="I150" s="2">
        <v>0</v>
      </c>
      <c r="J150" s="2"/>
      <c r="K150" s="2">
        <f t="shared" si="7"/>
        <v>15.25</v>
      </c>
      <c r="L150" s="2"/>
      <c r="M150" s="2">
        <v>10</v>
      </c>
      <c r="N150" s="2">
        <v>28.93</v>
      </c>
      <c r="O150" s="2"/>
      <c r="P150" s="2"/>
      <c r="Q150" s="2"/>
      <c r="R150" s="2"/>
      <c r="S150" s="2"/>
      <c r="T150" s="2"/>
      <c r="U150" s="2"/>
      <c r="V150" s="2"/>
      <c r="W150" s="2"/>
      <c r="X150" s="2"/>
      <c r="Y150" s="2"/>
      <c r="Z150" s="2"/>
      <c r="AA150" s="2">
        <f t="shared" si="9"/>
        <v>38.93</v>
      </c>
      <c r="AB150" s="2">
        <v>6</v>
      </c>
      <c r="AC150" s="2"/>
      <c r="AD150" s="2"/>
      <c r="AE150" s="2"/>
      <c r="AF150" s="2">
        <v>6</v>
      </c>
      <c r="AG150" s="2">
        <f t="shared" si="8"/>
        <v>60.18</v>
      </c>
    </row>
    <row r="151" spans="1:33" ht="16.05" customHeight="1" x14ac:dyDescent="0.25">
      <c r="A151" s="2">
        <v>149</v>
      </c>
      <c r="B151" s="2" t="s">
        <v>354</v>
      </c>
      <c r="C151" s="2" t="s">
        <v>72</v>
      </c>
      <c r="D151" s="2">
        <v>10</v>
      </c>
      <c r="E151" s="2">
        <v>5</v>
      </c>
      <c r="F151" s="2"/>
      <c r="G151" s="2"/>
      <c r="H151" s="2"/>
      <c r="I151" s="2"/>
      <c r="J151" s="2"/>
      <c r="K151" s="2">
        <f t="shared" si="7"/>
        <v>15</v>
      </c>
      <c r="L151" s="2"/>
      <c r="M151" s="2">
        <v>10</v>
      </c>
      <c r="N151" s="2">
        <v>29.08</v>
      </c>
      <c r="O151" s="2"/>
      <c r="P151" s="2"/>
      <c r="Q151" s="2"/>
      <c r="R151" s="2"/>
      <c r="S151" s="2"/>
      <c r="T151" s="2"/>
      <c r="U151" s="2"/>
      <c r="V151" s="2"/>
      <c r="W151" s="2"/>
      <c r="X151" s="2"/>
      <c r="Y151" s="2"/>
      <c r="Z151" s="2"/>
      <c r="AA151" s="2">
        <f t="shared" si="9"/>
        <v>39.08</v>
      </c>
      <c r="AB151" s="2">
        <v>6</v>
      </c>
      <c r="AC151" s="2" t="s">
        <v>355</v>
      </c>
      <c r="AD151" s="2"/>
      <c r="AE151" s="2"/>
      <c r="AF151" s="2">
        <v>6.05</v>
      </c>
      <c r="AG151" s="2">
        <f t="shared" si="8"/>
        <v>60.129999999999995</v>
      </c>
    </row>
    <row r="152" spans="1:33" ht="16.05" customHeight="1" x14ac:dyDescent="0.25">
      <c r="A152" s="19">
        <v>150</v>
      </c>
      <c r="B152" s="1" t="s">
        <v>356</v>
      </c>
      <c r="C152" s="2" t="s">
        <v>115</v>
      </c>
      <c r="D152" s="39">
        <v>10</v>
      </c>
      <c r="E152" s="39">
        <v>5</v>
      </c>
      <c r="F152" s="39"/>
      <c r="G152" s="39"/>
      <c r="H152" s="39"/>
      <c r="I152" s="39"/>
      <c r="J152" s="39"/>
      <c r="K152" s="2">
        <f t="shared" si="7"/>
        <v>15</v>
      </c>
      <c r="L152" s="39"/>
      <c r="M152" s="39">
        <v>10</v>
      </c>
      <c r="N152" s="39">
        <v>29.13</v>
      </c>
      <c r="O152" s="39"/>
      <c r="P152" s="39"/>
      <c r="Q152" s="39"/>
      <c r="R152" s="39"/>
      <c r="S152" s="39"/>
      <c r="T152" s="39"/>
      <c r="U152" s="39"/>
      <c r="V152" s="39"/>
      <c r="W152" s="39"/>
      <c r="X152" s="39"/>
      <c r="Y152" s="39"/>
      <c r="Z152" s="39"/>
      <c r="AA152" s="2">
        <f t="shared" si="9"/>
        <v>39.129999999999995</v>
      </c>
      <c r="AB152" s="39">
        <v>6</v>
      </c>
      <c r="AC152" s="39"/>
      <c r="AD152" s="39"/>
      <c r="AE152" s="39"/>
      <c r="AF152" s="39">
        <v>6</v>
      </c>
      <c r="AG152" s="2">
        <f t="shared" si="8"/>
        <v>60.129999999999995</v>
      </c>
    </row>
    <row r="153" spans="1:33" ht="16.05" customHeight="1" x14ac:dyDescent="0.25">
      <c r="A153" s="19">
        <v>151</v>
      </c>
      <c r="B153" s="1" t="s">
        <v>357</v>
      </c>
      <c r="C153" s="39" t="s">
        <v>39</v>
      </c>
      <c r="D153" s="39">
        <v>10</v>
      </c>
      <c r="E153" s="39">
        <v>5</v>
      </c>
      <c r="F153" s="39"/>
      <c r="G153" s="39"/>
      <c r="H153" s="39"/>
      <c r="I153" s="39"/>
      <c r="J153" s="39"/>
      <c r="K153" s="2">
        <f t="shared" si="7"/>
        <v>15</v>
      </c>
      <c r="L153" s="39"/>
      <c r="M153" s="39">
        <v>10</v>
      </c>
      <c r="N153" s="39">
        <v>29.07</v>
      </c>
      <c r="O153" s="39"/>
      <c r="P153" s="39"/>
      <c r="Q153" s="39"/>
      <c r="R153" s="39"/>
      <c r="S153" s="39"/>
      <c r="T153" s="39"/>
      <c r="U153" s="39"/>
      <c r="V153" s="39"/>
      <c r="W153" s="39"/>
      <c r="X153" s="39"/>
      <c r="Y153" s="39"/>
      <c r="Z153" s="39"/>
      <c r="AA153" s="2">
        <f t="shared" si="9"/>
        <v>39.07</v>
      </c>
      <c r="AB153" s="39">
        <v>6</v>
      </c>
      <c r="AC153" s="39"/>
      <c r="AD153" s="39"/>
      <c r="AE153" s="39"/>
      <c r="AF153" s="39">
        <v>6</v>
      </c>
      <c r="AG153" s="2">
        <f t="shared" si="8"/>
        <v>60.07</v>
      </c>
    </row>
    <row r="154" spans="1:33" ht="16.05" customHeight="1" x14ac:dyDescent="0.25">
      <c r="A154" s="2">
        <v>152</v>
      </c>
      <c r="B154" s="2" t="s">
        <v>358</v>
      </c>
      <c r="C154" s="2" t="s">
        <v>33</v>
      </c>
      <c r="D154" s="2">
        <v>10</v>
      </c>
      <c r="E154" s="2">
        <v>5</v>
      </c>
      <c r="F154" s="2" t="s">
        <v>204</v>
      </c>
      <c r="G154" s="2">
        <v>1</v>
      </c>
      <c r="H154" s="2"/>
      <c r="I154" s="2"/>
      <c r="J154" s="2"/>
      <c r="K154" s="2">
        <f t="shared" si="7"/>
        <v>16</v>
      </c>
      <c r="L154" s="2"/>
      <c r="M154" s="2">
        <v>10</v>
      </c>
      <c r="N154" s="2">
        <v>28.05</v>
      </c>
      <c r="O154" s="2"/>
      <c r="P154" s="2"/>
      <c r="Q154" s="2"/>
      <c r="R154" s="2"/>
      <c r="S154" s="2"/>
      <c r="T154" s="2"/>
      <c r="U154" s="2"/>
      <c r="V154" s="2"/>
      <c r="W154" s="2"/>
      <c r="X154" s="2"/>
      <c r="Y154" s="2"/>
      <c r="Z154" s="2"/>
      <c r="AA154" s="2">
        <f t="shared" si="9"/>
        <v>38.049999999999997</v>
      </c>
      <c r="AB154" s="2">
        <v>6</v>
      </c>
      <c r="AC154" s="2"/>
      <c r="AD154" s="2"/>
      <c r="AE154" s="2"/>
      <c r="AF154" s="2">
        <v>6</v>
      </c>
      <c r="AG154" s="2">
        <f t="shared" si="8"/>
        <v>60.05</v>
      </c>
    </row>
    <row r="155" spans="1:33" ht="16.05" customHeight="1" x14ac:dyDescent="0.25">
      <c r="A155" s="19">
        <v>153</v>
      </c>
      <c r="B155" s="1" t="s">
        <v>359</v>
      </c>
      <c r="C155" s="2" t="s">
        <v>60</v>
      </c>
      <c r="D155" s="2">
        <v>10</v>
      </c>
      <c r="E155" s="2">
        <v>5</v>
      </c>
      <c r="F155" s="2"/>
      <c r="G155" s="2"/>
      <c r="H155" s="2"/>
      <c r="I155" s="2"/>
      <c r="J155" s="2"/>
      <c r="K155" s="2">
        <f t="shared" si="7"/>
        <v>15</v>
      </c>
      <c r="L155" s="2"/>
      <c r="M155" s="2">
        <v>10</v>
      </c>
      <c r="N155" s="2">
        <v>28.93</v>
      </c>
      <c r="O155" s="2"/>
      <c r="P155" s="2"/>
      <c r="Q155" s="2"/>
      <c r="R155" s="2"/>
      <c r="S155" s="2"/>
      <c r="T155" s="2"/>
      <c r="U155" s="2"/>
      <c r="V155" s="2"/>
      <c r="W155" s="2"/>
      <c r="X155" s="2"/>
      <c r="Y155" s="2"/>
      <c r="Z155" s="2"/>
      <c r="AA155" s="2">
        <f t="shared" si="9"/>
        <v>38.93</v>
      </c>
      <c r="AB155" s="2">
        <v>6</v>
      </c>
      <c r="AC155" s="2"/>
      <c r="AD155" s="2"/>
      <c r="AE155" s="2"/>
      <c r="AF155" s="2">
        <v>6</v>
      </c>
      <c r="AG155" s="2">
        <f t="shared" si="8"/>
        <v>59.93</v>
      </c>
    </row>
    <row r="156" spans="1:33" ht="16.05" customHeight="1" x14ac:dyDescent="0.25">
      <c r="A156" s="19">
        <v>154</v>
      </c>
      <c r="B156" s="2" t="s">
        <v>360</v>
      </c>
      <c r="C156" s="2" t="s">
        <v>47</v>
      </c>
      <c r="D156" s="2">
        <v>10</v>
      </c>
      <c r="E156" s="2">
        <v>5</v>
      </c>
      <c r="F156" s="2" t="s">
        <v>82</v>
      </c>
      <c r="G156" s="2"/>
      <c r="H156" s="2"/>
      <c r="I156" s="2"/>
      <c r="J156" s="2"/>
      <c r="K156" s="2">
        <f t="shared" si="7"/>
        <v>15</v>
      </c>
      <c r="L156" s="2"/>
      <c r="M156" s="2">
        <v>10</v>
      </c>
      <c r="N156" s="2">
        <v>28.85</v>
      </c>
      <c r="O156" s="2"/>
      <c r="P156" s="2"/>
      <c r="Q156" s="2"/>
      <c r="R156" s="2"/>
      <c r="S156" s="2"/>
      <c r="T156" s="2"/>
      <c r="U156" s="2"/>
      <c r="V156" s="2"/>
      <c r="W156" s="2"/>
      <c r="X156" s="2"/>
      <c r="Y156" s="2"/>
      <c r="Z156" s="2"/>
      <c r="AA156" s="2">
        <f t="shared" si="9"/>
        <v>38.85</v>
      </c>
      <c r="AB156" s="2">
        <v>6</v>
      </c>
      <c r="AC156" s="2" t="s">
        <v>63</v>
      </c>
      <c r="AD156" s="2"/>
      <c r="AE156" s="2"/>
      <c r="AF156" s="2">
        <v>6.05</v>
      </c>
      <c r="AG156" s="2">
        <f t="shared" si="8"/>
        <v>59.9</v>
      </c>
    </row>
    <row r="157" spans="1:33" ht="16.05" customHeight="1" x14ac:dyDescent="0.25">
      <c r="A157" s="2">
        <v>155</v>
      </c>
      <c r="B157" s="2" t="s">
        <v>361</v>
      </c>
      <c r="C157" s="2" t="s">
        <v>47</v>
      </c>
      <c r="D157" s="2">
        <v>10</v>
      </c>
      <c r="E157" s="2">
        <v>5</v>
      </c>
      <c r="F157" s="2"/>
      <c r="G157" s="2"/>
      <c r="H157" s="2"/>
      <c r="I157" s="2"/>
      <c r="J157" s="2"/>
      <c r="K157" s="2">
        <f t="shared" si="7"/>
        <v>15</v>
      </c>
      <c r="L157" s="2"/>
      <c r="M157" s="2">
        <v>10</v>
      </c>
      <c r="N157" s="2">
        <v>28.4</v>
      </c>
      <c r="O157" s="2"/>
      <c r="P157" s="2"/>
      <c r="Q157" s="2"/>
      <c r="R157" s="2"/>
      <c r="S157" s="2"/>
      <c r="T157" s="2"/>
      <c r="U157" s="2"/>
      <c r="V157" s="2"/>
      <c r="W157" s="2"/>
      <c r="X157" s="2"/>
      <c r="Y157" s="2"/>
      <c r="Z157" s="2"/>
      <c r="AA157" s="2">
        <f t="shared" si="9"/>
        <v>38.4</v>
      </c>
      <c r="AB157" s="2">
        <v>6</v>
      </c>
      <c r="AC157" s="2" t="s">
        <v>362</v>
      </c>
      <c r="AD157" s="2"/>
      <c r="AE157" s="2"/>
      <c r="AF157" s="2">
        <v>6.5</v>
      </c>
      <c r="AG157" s="2">
        <f t="shared" si="8"/>
        <v>59.9</v>
      </c>
    </row>
    <row r="158" spans="1:33" ht="16.05" customHeight="1" x14ac:dyDescent="0.25">
      <c r="A158" s="19">
        <v>156</v>
      </c>
      <c r="B158" s="1" t="s">
        <v>363</v>
      </c>
      <c r="C158" s="39" t="s">
        <v>39</v>
      </c>
      <c r="D158" s="39">
        <v>10</v>
      </c>
      <c r="E158" s="39">
        <v>5</v>
      </c>
      <c r="F158" s="39"/>
      <c r="G158" s="39"/>
      <c r="H158" s="39"/>
      <c r="I158" s="39"/>
      <c r="J158" s="39"/>
      <c r="K158" s="2">
        <f t="shared" si="7"/>
        <v>15</v>
      </c>
      <c r="L158" s="39"/>
      <c r="M158" s="39">
        <v>10</v>
      </c>
      <c r="N158" s="39">
        <v>28.81</v>
      </c>
      <c r="O158" s="39"/>
      <c r="P158" s="39"/>
      <c r="Q158" s="39"/>
      <c r="R158" s="39"/>
      <c r="S158" s="39"/>
      <c r="T158" s="39"/>
      <c r="U158" s="39"/>
      <c r="V158" s="39"/>
      <c r="W158" s="39"/>
      <c r="X158" s="39"/>
      <c r="Y158" s="39"/>
      <c r="Z158" s="39"/>
      <c r="AA158" s="2">
        <f t="shared" si="9"/>
        <v>38.81</v>
      </c>
      <c r="AB158" s="39">
        <v>6</v>
      </c>
      <c r="AC158" s="39"/>
      <c r="AD158" s="39"/>
      <c r="AE158" s="39"/>
      <c r="AF158" s="39">
        <v>6</v>
      </c>
      <c r="AG158" s="2">
        <f t="shared" si="8"/>
        <v>59.81</v>
      </c>
    </row>
    <row r="159" spans="1:33" ht="16.05" customHeight="1" x14ac:dyDescent="0.25">
      <c r="A159" s="19">
        <v>157</v>
      </c>
      <c r="B159" s="2" t="s">
        <v>370</v>
      </c>
      <c r="C159" s="2" t="s">
        <v>66</v>
      </c>
      <c r="D159" s="2">
        <v>10</v>
      </c>
      <c r="E159" s="2">
        <v>5</v>
      </c>
      <c r="F159" s="2"/>
      <c r="G159" s="2"/>
      <c r="H159" s="2" t="s">
        <v>1243</v>
      </c>
      <c r="I159" s="2">
        <v>0.5</v>
      </c>
      <c r="J159" s="2"/>
      <c r="K159" s="2">
        <f t="shared" si="7"/>
        <v>15.5</v>
      </c>
      <c r="L159" s="2"/>
      <c r="M159" s="2">
        <v>10</v>
      </c>
      <c r="N159" s="2">
        <v>28.2</v>
      </c>
      <c r="O159" s="2"/>
      <c r="P159" s="2"/>
      <c r="Q159" s="2"/>
      <c r="R159" s="2"/>
      <c r="S159" s="2"/>
      <c r="T159" s="2"/>
      <c r="U159" s="2"/>
      <c r="V159" s="2"/>
      <c r="W159" s="2"/>
      <c r="X159" s="2"/>
      <c r="Y159" s="2"/>
      <c r="Z159" s="2"/>
      <c r="AA159" s="2">
        <f t="shared" si="9"/>
        <v>38.200000000000003</v>
      </c>
      <c r="AB159" s="2">
        <v>6</v>
      </c>
      <c r="AC159" s="2"/>
      <c r="AD159" s="2"/>
      <c r="AE159" s="2"/>
      <c r="AF159" s="2">
        <v>6</v>
      </c>
      <c r="AG159" s="2">
        <f t="shared" si="8"/>
        <v>59.7</v>
      </c>
    </row>
    <row r="160" spans="1:33" ht="16.05" customHeight="1" x14ac:dyDescent="0.25">
      <c r="A160" s="2">
        <v>158</v>
      </c>
      <c r="B160" s="1" t="s">
        <v>364</v>
      </c>
      <c r="C160" s="2" t="s">
        <v>60</v>
      </c>
      <c r="D160" s="2">
        <v>10</v>
      </c>
      <c r="E160" s="2">
        <v>5</v>
      </c>
      <c r="F160" s="2"/>
      <c r="G160" s="2"/>
      <c r="H160" s="2"/>
      <c r="I160" s="2"/>
      <c r="J160" s="2"/>
      <c r="K160" s="2">
        <f t="shared" si="7"/>
        <v>15</v>
      </c>
      <c r="L160" s="2"/>
      <c r="M160" s="2">
        <v>10</v>
      </c>
      <c r="N160" s="2">
        <v>28.61</v>
      </c>
      <c r="O160" s="2"/>
      <c r="P160" s="2"/>
      <c r="Q160" s="2"/>
      <c r="R160" s="2"/>
      <c r="S160" s="2"/>
      <c r="T160" s="2"/>
      <c r="U160" s="2"/>
      <c r="V160" s="2"/>
      <c r="W160" s="2"/>
      <c r="X160" s="2"/>
      <c r="Y160" s="2"/>
      <c r="Z160" s="2"/>
      <c r="AA160" s="2">
        <f t="shared" si="9"/>
        <v>38.61</v>
      </c>
      <c r="AB160" s="2">
        <v>6</v>
      </c>
      <c r="AC160" s="2"/>
      <c r="AD160" s="2"/>
      <c r="AE160" s="2"/>
      <c r="AF160" s="2">
        <v>6</v>
      </c>
      <c r="AG160" s="2">
        <f t="shared" si="8"/>
        <v>59.61</v>
      </c>
    </row>
    <row r="161" spans="1:33" ht="16.05" customHeight="1" x14ac:dyDescent="0.25">
      <c r="A161" s="19">
        <v>159</v>
      </c>
      <c r="B161" s="2" t="s">
        <v>409</v>
      </c>
      <c r="C161" s="2" t="s">
        <v>33</v>
      </c>
      <c r="D161" s="2">
        <v>10</v>
      </c>
      <c r="E161" s="2">
        <v>5</v>
      </c>
      <c r="F161" s="2"/>
      <c r="G161" s="2"/>
      <c r="H161" s="2"/>
      <c r="I161" s="2"/>
      <c r="J161" s="2"/>
      <c r="K161" s="2">
        <f t="shared" si="7"/>
        <v>15</v>
      </c>
      <c r="L161" s="2"/>
      <c r="M161" s="2">
        <v>10</v>
      </c>
      <c r="N161" s="2">
        <v>28.56</v>
      </c>
      <c r="O161" s="2"/>
      <c r="P161" s="2"/>
      <c r="Q161" s="2"/>
      <c r="R161" s="2"/>
      <c r="S161" s="2"/>
      <c r="T161" s="2"/>
      <c r="U161" s="2"/>
      <c r="V161" s="2"/>
      <c r="W161" s="2"/>
      <c r="X161" s="2"/>
      <c r="Y161" s="2"/>
      <c r="Z161" s="2"/>
      <c r="AA161" s="2">
        <f t="shared" si="9"/>
        <v>38.56</v>
      </c>
      <c r="AB161" s="2">
        <v>6</v>
      </c>
      <c r="AC161" s="2"/>
      <c r="AD161" s="2"/>
      <c r="AE161" s="2"/>
      <c r="AF161" s="2">
        <v>6</v>
      </c>
      <c r="AG161" s="2">
        <f t="shared" si="8"/>
        <v>59.56</v>
      </c>
    </row>
    <row r="162" spans="1:33" ht="16.05" customHeight="1" x14ac:dyDescent="0.25">
      <c r="A162" s="19">
        <v>160</v>
      </c>
      <c r="B162" s="2" t="s">
        <v>365</v>
      </c>
      <c r="C162" s="2" t="s">
        <v>72</v>
      </c>
      <c r="D162" s="2">
        <v>10</v>
      </c>
      <c r="E162" s="2">
        <v>5</v>
      </c>
      <c r="F162" s="2"/>
      <c r="G162" s="2"/>
      <c r="H162" s="2"/>
      <c r="I162" s="2"/>
      <c r="J162" s="2"/>
      <c r="K162" s="2">
        <f t="shared" si="7"/>
        <v>15</v>
      </c>
      <c r="L162" s="2"/>
      <c r="M162" s="2">
        <v>10</v>
      </c>
      <c r="N162" s="2">
        <v>28.37</v>
      </c>
      <c r="O162" s="2"/>
      <c r="P162" s="2"/>
      <c r="Q162" s="2"/>
      <c r="R162" s="2"/>
      <c r="S162" s="2"/>
      <c r="T162" s="2"/>
      <c r="U162" s="2"/>
      <c r="V162" s="2"/>
      <c r="W162" s="2"/>
      <c r="X162" s="2"/>
      <c r="Y162" s="2"/>
      <c r="Z162" s="2"/>
      <c r="AA162" s="2">
        <f t="shared" si="9"/>
        <v>38.370000000000005</v>
      </c>
      <c r="AB162" s="2">
        <v>6</v>
      </c>
      <c r="AC162" s="2" t="s">
        <v>133</v>
      </c>
      <c r="AD162" s="2"/>
      <c r="AE162" s="2"/>
      <c r="AF162" s="2">
        <v>6.1</v>
      </c>
      <c r="AG162" s="2">
        <f t="shared" si="8"/>
        <v>59.470000000000006</v>
      </c>
    </row>
    <row r="163" spans="1:33" ht="16.05" customHeight="1" x14ac:dyDescent="0.25">
      <c r="A163" s="2">
        <v>161</v>
      </c>
      <c r="B163" s="2" t="s">
        <v>366</v>
      </c>
      <c r="C163" s="2" t="s">
        <v>33</v>
      </c>
      <c r="D163" s="2">
        <v>10</v>
      </c>
      <c r="E163" s="2">
        <v>5</v>
      </c>
      <c r="F163" s="2"/>
      <c r="G163" s="2"/>
      <c r="H163" s="2"/>
      <c r="I163" s="2"/>
      <c r="J163" s="2"/>
      <c r="K163" s="2">
        <f t="shared" si="7"/>
        <v>15</v>
      </c>
      <c r="L163" s="2"/>
      <c r="M163" s="2">
        <v>10</v>
      </c>
      <c r="N163" s="2">
        <v>28.43</v>
      </c>
      <c r="O163" s="2"/>
      <c r="P163" s="2"/>
      <c r="Q163" s="2"/>
      <c r="R163" s="2"/>
      <c r="S163" s="2"/>
      <c r="T163" s="2"/>
      <c r="U163" s="2"/>
      <c r="V163" s="2"/>
      <c r="W163" s="2"/>
      <c r="X163" s="2"/>
      <c r="Y163" s="2"/>
      <c r="Z163" s="2"/>
      <c r="AA163" s="2">
        <f t="shared" si="9"/>
        <v>38.43</v>
      </c>
      <c r="AB163" s="2">
        <v>6</v>
      </c>
      <c r="AC163" s="2"/>
      <c r="AD163" s="2"/>
      <c r="AE163" s="2"/>
      <c r="AF163" s="2">
        <v>6</v>
      </c>
      <c r="AG163" s="2">
        <f t="shared" si="8"/>
        <v>59.43</v>
      </c>
    </row>
    <row r="164" spans="1:33" ht="16.05" customHeight="1" x14ac:dyDescent="0.25">
      <c r="A164" s="19">
        <v>162</v>
      </c>
      <c r="B164" s="2" t="s">
        <v>367</v>
      </c>
      <c r="C164" s="2" t="s">
        <v>66</v>
      </c>
      <c r="D164" s="2">
        <v>10</v>
      </c>
      <c r="E164" s="2">
        <v>5</v>
      </c>
      <c r="F164" s="2"/>
      <c r="G164" s="2"/>
      <c r="H164" s="2"/>
      <c r="I164" s="2"/>
      <c r="J164" s="2"/>
      <c r="K164" s="2">
        <f t="shared" si="7"/>
        <v>15</v>
      </c>
      <c r="L164" s="2"/>
      <c r="M164" s="2">
        <v>10</v>
      </c>
      <c r="N164" s="2">
        <v>28.37</v>
      </c>
      <c r="O164" s="2"/>
      <c r="P164" s="2"/>
      <c r="Q164" s="2"/>
      <c r="R164" s="2"/>
      <c r="S164" s="2"/>
      <c r="T164" s="2"/>
      <c r="U164" s="2"/>
      <c r="V164" s="2"/>
      <c r="W164" s="2"/>
      <c r="X164" s="2"/>
      <c r="Y164" s="2"/>
      <c r="Z164" s="2"/>
      <c r="AA164" s="2">
        <f t="shared" si="9"/>
        <v>38.370000000000005</v>
      </c>
      <c r="AB164" s="2">
        <v>6</v>
      </c>
      <c r="AC164" s="2" t="s">
        <v>269</v>
      </c>
      <c r="AD164" s="2"/>
      <c r="AE164" s="2"/>
      <c r="AF164" s="2">
        <v>6.05</v>
      </c>
      <c r="AG164" s="2">
        <f t="shared" si="8"/>
        <v>59.42</v>
      </c>
    </row>
    <row r="165" spans="1:33" ht="16.05" customHeight="1" x14ac:dyDescent="0.25">
      <c r="A165" s="19">
        <v>163</v>
      </c>
      <c r="B165" s="2" t="s">
        <v>380</v>
      </c>
      <c r="C165" s="2" t="s">
        <v>47</v>
      </c>
      <c r="D165" s="2">
        <v>10</v>
      </c>
      <c r="E165" s="2">
        <v>5</v>
      </c>
      <c r="F165" s="2" t="s">
        <v>381</v>
      </c>
      <c r="G165" s="2">
        <v>3</v>
      </c>
      <c r="H165" s="2" t="s">
        <v>77</v>
      </c>
      <c r="I165" s="2">
        <v>1</v>
      </c>
      <c r="J165" s="2"/>
      <c r="K165" s="2">
        <f t="shared" si="7"/>
        <v>19</v>
      </c>
      <c r="L165" s="2"/>
      <c r="M165" s="2">
        <v>10</v>
      </c>
      <c r="N165" s="2">
        <v>24.36</v>
      </c>
      <c r="O165" s="2"/>
      <c r="P165" s="2"/>
      <c r="Q165" s="2"/>
      <c r="R165" s="2"/>
      <c r="S165" s="2"/>
      <c r="T165" s="2"/>
      <c r="U165" s="2"/>
      <c r="V165" s="2"/>
      <c r="W165" s="2"/>
      <c r="X165" s="2"/>
      <c r="Y165" s="2"/>
      <c r="Z165" s="2"/>
      <c r="AA165" s="2">
        <f t="shared" si="9"/>
        <v>34.36</v>
      </c>
      <c r="AB165" s="2">
        <v>6</v>
      </c>
      <c r="AC165" s="2" t="s">
        <v>217</v>
      </c>
      <c r="AD165" s="2"/>
      <c r="AE165" s="2">
        <v>0.05</v>
      </c>
      <c r="AF165" s="2">
        <v>6.05</v>
      </c>
      <c r="AG165" s="2">
        <f t="shared" si="8"/>
        <v>59.41</v>
      </c>
    </row>
    <row r="166" spans="1:33" ht="16.05" customHeight="1" x14ac:dyDescent="0.25">
      <c r="A166" s="2">
        <v>164</v>
      </c>
      <c r="B166" s="1" t="s">
        <v>368</v>
      </c>
      <c r="C166" s="2" t="s">
        <v>60</v>
      </c>
      <c r="D166" s="2">
        <v>10</v>
      </c>
      <c r="E166" s="2">
        <v>5</v>
      </c>
      <c r="F166" s="2"/>
      <c r="G166" s="2"/>
      <c r="H166" s="2"/>
      <c r="I166" s="2"/>
      <c r="J166" s="2"/>
      <c r="K166" s="2">
        <f t="shared" si="7"/>
        <v>15</v>
      </c>
      <c r="L166" s="2"/>
      <c r="M166" s="2">
        <v>10</v>
      </c>
      <c r="N166" s="2">
        <v>28.26</v>
      </c>
      <c r="O166" s="2"/>
      <c r="P166" s="2"/>
      <c r="Q166" s="2"/>
      <c r="R166" s="2"/>
      <c r="S166" s="2"/>
      <c r="T166" s="2"/>
      <c r="U166" s="2"/>
      <c r="V166" s="2"/>
      <c r="W166" s="2"/>
      <c r="X166" s="2"/>
      <c r="Y166" s="2"/>
      <c r="Z166" s="2"/>
      <c r="AA166" s="2">
        <f t="shared" si="9"/>
        <v>38.260000000000005</v>
      </c>
      <c r="AB166" s="2">
        <v>6</v>
      </c>
      <c r="AC166" s="2"/>
      <c r="AD166" s="2"/>
      <c r="AE166" s="2"/>
      <c r="AF166" s="2">
        <v>6</v>
      </c>
      <c r="AG166" s="2">
        <f t="shared" si="8"/>
        <v>59.260000000000005</v>
      </c>
    </row>
    <row r="167" spans="1:33" ht="16.05" customHeight="1" x14ac:dyDescent="0.25">
      <c r="A167" s="19">
        <v>165</v>
      </c>
      <c r="B167" s="2" t="s">
        <v>369</v>
      </c>
      <c r="C167" s="2" t="s">
        <v>72</v>
      </c>
      <c r="D167" s="2">
        <v>10</v>
      </c>
      <c r="E167" s="2">
        <v>5</v>
      </c>
      <c r="F167" s="2" t="s">
        <v>82</v>
      </c>
      <c r="G167" s="2">
        <v>1</v>
      </c>
      <c r="H167" s="2"/>
      <c r="I167" s="2"/>
      <c r="J167" s="2"/>
      <c r="K167" s="2">
        <f t="shared" si="7"/>
        <v>16</v>
      </c>
      <c r="L167" s="2"/>
      <c r="M167" s="2">
        <v>10</v>
      </c>
      <c r="N167" s="2">
        <v>27.24</v>
      </c>
      <c r="O167" s="2"/>
      <c r="P167" s="2"/>
      <c r="Q167" s="2"/>
      <c r="R167" s="2"/>
      <c r="S167" s="2"/>
      <c r="T167" s="2"/>
      <c r="U167" s="2"/>
      <c r="V167" s="2"/>
      <c r="W167" s="2"/>
      <c r="X167" s="2"/>
      <c r="Y167" s="2"/>
      <c r="Z167" s="2"/>
      <c r="AA167" s="2">
        <f t="shared" si="9"/>
        <v>37.239999999999995</v>
      </c>
      <c r="AB167" s="2">
        <v>6</v>
      </c>
      <c r="AC167" s="2"/>
      <c r="AD167" s="2"/>
      <c r="AE167" s="2"/>
      <c r="AF167" s="2">
        <v>6</v>
      </c>
      <c r="AG167" s="2">
        <f t="shared" si="8"/>
        <v>59.239999999999995</v>
      </c>
    </row>
    <row r="168" spans="1:33" ht="16.05" customHeight="1" x14ac:dyDescent="0.25">
      <c r="A168" s="19">
        <v>166</v>
      </c>
      <c r="B168" s="1" t="s">
        <v>371</v>
      </c>
      <c r="C168" s="2" t="s">
        <v>115</v>
      </c>
      <c r="D168" s="39">
        <v>10</v>
      </c>
      <c r="E168" s="39">
        <v>5</v>
      </c>
      <c r="F168" s="39"/>
      <c r="G168" s="39"/>
      <c r="H168" s="39"/>
      <c r="I168" s="39"/>
      <c r="J168" s="39"/>
      <c r="K168" s="2">
        <f t="shared" si="7"/>
        <v>15</v>
      </c>
      <c r="L168" s="39"/>
      <c r="M168" s="39">
        <v>10</v>
      </c>
      <c r="N168" s="39">
        <v>28.13</v>
      </c>
      <c r="O168" s="39"/>
      <c r="P168" s="39"/>
      <c r="Q168" s="39"/>
      <c r="R168" s="39"/>
      <c r="S168" s="39"/>
      <c r="T168" s="39"/>
      <c r="U168" s="39"/>
      <c r="V168" s="39"/>
      <c r="W168" s="39"/>
      <c r="X168" s="39"/>
      <c r="Y168" s="39"/>
      <c r="Z168" s="39"/>
      <c r="AA168" s="2">
        <f t="shared" si="9"/>
        <v>38.129999999999995</v>
      </c>
      <c r="AB168" s="39">
        <v>6</v>
      </c>
      <c r="AC168" s="39"/>
      <c r="AD168" s="39"/>
      <c r="AE168" s="39"/>
      <c r="AF168" s="39">
        <v>6</v>
      </c>
      <c r="AG168" s="2">
        <f t="shared" si="8"/>
        <v>59.129999999999995</v>
      </c>
    </row>
    <row r="169" spans="1:33" ht="16.05" customHeight="1" x14ac:dyDescent="0.25">
      <c r="A169" s="2">
        <v>167</v>
      </c>
      <c r="B169" s="1" t="s">
        <v>372</v>
      </c>
      <c r="C169" s="2" t="s">
        <v>60</v>
      </c>
      <c r="D169" s="2">
        <v>10</v>
      </c>
      <c r="E169" s="2">
        <v>5</v>
      </c>
      <c r="F169" s="2"/>
      <c r="G169" s="2"/>
      <c r="H169" s="2"/>
      <c r="I169" s="2"/>
      <c r="J169" s="2"/>
      <c r="K169" s="2">
        <f t="shared" si="7"/>
        <v>15</v>
      </c>
      <c r="L169" s="2"/>
      <c r="M169" s="2">
        <v>10</v>
      </c>
      <c r="N169" s="2">
        <v>28.07</v>
      </c>
      <c r="O169" s="2"/>
      <c r="P169" s="2"/>
      <c r="Q169" s="2"/>
      <c r="R169" s="2"/>
      <c r="S169" s="2"/>
      <c r="T169" s="2"/>
      <c r="U169" s="2"/>
      <c r="V169" s="2"/>
      <c r="W169" s="2"/>
      <c r="X169" s="2"/>
      <c r="Y169" s="2"/>
      <c r="Z169" s="2"/>
      <c r="AA169" s="2">
        <f t="shared" si="9"/>
        <v>38.07</v>
      </c>
      <c r="AB169" s="2">
        <v>6</v>
      </c>
      <c r="AC169" s="2"/>
      <c r="AD169" s="2"/>
      <c r="AE169" s="2"/>
      <c r="AF169" s="2">
        <v>6</v>
      </c>
      <c r="AG169" s="2">
        <f t="shared" si="8"/>
        <v>59.07</v>
      </c>
    </row>
    <row r="170" spans="1:33" ht="16.05" customHeight="1" x14ac:dyDescent="0.25">
      <c r="A170" s="19">
        <v>168</v>
      </c>
      <c r="B170" s="2" t="s">
        <v>373</v>
      </c>
      <c r="C170" s="2" t="s">
        <v>33</v>
      </c>
      <c r="D170" s="2">
        <v>10</v>
      </c>
      <c r="E170" s="2">
        <v>5</v>
      </c>
      <c r="F170" s="2"/>
      <c r="G170" s="2"/>
      <c r="H170" s="2"/>
      <c r="I170" s="2"/>
      <c r="J170" s="2"/>
      <c r="K170" s="2">
        <f t="shared" si="7"/>
        <v>15</v>
      </c>
      <c r="L170" s="2"/>
      <c r="M170" s="2">
        <v>10</v>
      </c>
      <c r="N170" s="2">
        <v>27.89</v>
      </c>
      <c r="O170" s="2"/>
      <c r="P170" s="2"/>
      <c r="Q170" s="2"/>
      <c r="R170" s="2"/>
      <c r="S170" s="2"/>
      <c r="T170" s="2"/>
      <c r="U170" s="2"/>
      <c r="V170" s="2"/>
      <c r="W170" s="2"/>
      <c r="X170" s="2"/>
      <c r="Y170" s="2"/>
      <c r="Z170" s="2"/>
      <c r="AA170" s="2">
        <f t="shared" si="9"/>
        <v>37.89</v>
      </c>
      <c r="AB170" s="2">
        <v>6</v>
      </c>
      <c r="AC170" s="2"/>
      <c r="AD170" s="2"/>
      <c r="AE170" s="2"/>
      <c r="AF170" s="2">
        <v>6</v>
      </c>
      <c r="AG170" s="2">
        <f t="shared" si="8"/>
        <v>58.89</v>
      </c>
    </row>
    <row r="171" spans="1:33" ht="16.05" customHeight="1" x14ac:dyDescent="0.25">
      <c r="A171" s="19">
        <v>169</v>
      </c>
      <c r="B171" s="2" t="s">
        <v>374</v>
      </c>
      <c r="C171" s="2" t="s">
        <v>33</v>
      </c>
      <c r="D171" s="2">
        <v>10</v>
      </c>
      <c r="E171" s="2">
        <v>5</v>
      </c>
      <c r="F171" s="2"/>
      <c r="G171" s="2"/>
      <c r="H171" s="2"/>
      <c r="I171" s="2"/>
      <c r="J171" s="2"/>
      <c r="K171" s="2">
        <f t="shared" si="7"/>
        <v>15</v>
      </c>
      <c r="L171" s="2"/>
      <c r="M171" s="2">
        <v>10</v>
      </c>
      <c r="N171" s="2">
        <v>27.88</v>
      </c>
      <c r="O171" s="2"/>
      <c r="P171" s="2"/>
      <c r="Q171" s="2"/>
      <c r="R171" s="2"/>
      <c r="S171" s="2"/>
      <c r="T171" s="2"/>
      <c r="U171" s="2"/>
      <c r="V171" s="2"/>
      <c r="W171" s="2"/>
      <c r="X171" s="2"/>
      <c r="Y171" s="2"/>
      <c r="Z171" s="2"/>
      <c r="AA171" s="2">
        <f t="shared" si="9"/>
        <v>37.879999999999995</v>
      </c>
      <c r="AB171" s="2">
        <v>6</v>
      </c>
      <c r="AC171" s="2"/>
      <c r="AD171" s="2"/>
      <c r="AE171" s="2"/>
      <c r="AF171" s="2">
        <v>6</v>
      </c>
      <c r="AG171" s="2">
        <f t="shared" si="8"/>
        <v>58.879999999999995</v>
      </c>
    </row>
    <row r="172" spans="1:33" ht="16.05" customHeight="1" x14ac:dyDescent="0.25">
      <c r="A172" s="2">
        <v>170</v>
      </c>
      <c r="B172" s="2" t="s">
        <v>375</v>
      </c>
      <c r="C172" s="2" t="s">
        <v>33</v>
      </c>
      <c r="D172" s="2">
        <v>10</v>
      </c>
      <c r="E172" s="2">
        <v>5</v>
      </c>
      <c r="F172" s="2"/>
      <c r="G172" s="2"/>
      <c r="H172" s="2"/>
      <c r="I172" s="2"/>
      <c r="J172" s="2"/>
      <c r="K172" s="2">
        <f t="shared" si="7"/>
        <v>15</v>
      </c>
      <c r="L172" s="2"/>
      <c r="M172" s="2">
        <v>10</v>
      </c>
      <c r="N172" s="2">
        <v>27.75</v>
      </c>
      <c r="O172" s="2"/>
      <c r="P172" s="2"/>
      <c r="Q172" s="2"/>
      <c r="R172" s="2"/>
      <c r="S172" s="2"/>
      <c r="T172" s="2"/>
      <c r="U172" s="2"/>
      <c r="V172" s="2"/>
      <c r="W172" s="2"/>
      <c r="X172" s="2"/>
      <c r="Y172" s="2"/>
      <c r="Z172" s="2"/>
      <c r="AA172" s="2">
        <f t="shared" si="9"/>
        <v>37.75</v>
      </c>
      <c r="AB172" s="2">
        <v>6</v>
      </c>
      <c r="AC172" s="2" t="s">
        <v>252</v>
      </c>
      <c r="AD172" s="2"/>
      <c r="AE172" s="2"/>
      <c r="AF172" s="2">
        <v>6.05</v>
      </c>
      <c r="AG172" s="2">
        <f t="shared" si="8"/>
        <v>58.8</v>
      </c>
    </row>
    <row r="173" spans="1:33" ht="16.05" customHeight="1" x14ac:dyDescent="0.25">
      <c r="A173" s="19">
        <v>171</v>
      </c>
      <c r="B173" s="1" t="s">
        <v>376</v>
      </c>
      <c r="C173" s="2" t="s">
        <v>115</v>
      </c>
      <c r="D173" s="2">
        <v>10</v>
      </c>
      <c r="E173" s="2">
        <v>5</v>
      </c>
      <c r="F173" s="39"/>
      <c r="G173" s="39"/>
      <c r="H173" s="39"/>
      <c r="I173" s="39"/>
      <c r="J173" s="39"/>
      <c r="K173" s="2">
        <f t="shared" si="7"/>
        <v>15</v>
      </c>
      <c r="L173" s="39"/>
      <c r="M173" s="2">
        <v>10</v>
      </c>
      <c r="N173" s="39">
        <v>27.68</v>
      </c>
      <c r="O173" s="39"/>
      <c r="P173" s="39"/>
      <c r="Q173" s="39"/>
      <c r="R173" s="39"/>
      <c r="S173" s="39"/>
      <c r="T173" s="39"/>
      <c r="U173" s="39"/>
      <c r="V173" s="39"/>
      <c r="W173" s="39"/>
      <c r="X173" s="39"/>
      <c r="Y173" s="39"/>
      <c r="Z173" s="39"/>
      <c r="AA173" s="2">
        <f t="shared" si="9"/>
        <v>37.68</v>
      </c>
      <c r="AB173" s="39">
        <v>6</v>
      </c>
      <c r="AC173" s="39" t="s">
        <v>1310</v>
      </c>
      <c r="AD173" s="39">
        <v>0.1</v>
      </c>
      <c r="AE173" s="39"/>
      <c r="AF173" s="39">
        <v>6.1</v>
      </c>
      <c r="AG173" s="2">
        <f t="shared" si="8"/>
        <v>58.78</v>
      </c>
    </row>
    <row r="174" spans="1:33" ht="16.05" customHeight="1" x14ac:dyDescent="0.25">
      <c r="A174" s="19">
        <v>172</v>
      </c>
      <c r="B174" s="2" t="s">
        <v>377</v>
      </c>
      <c r="C174" s="2" t="s">
        <v>47</v>
      </c>
      <c r="D174" s="2">
        <v>10</v>
      </c>
      <c r="E174" s="2">
        <v>5</v>
      </c>
      <c r="F174" s="2" t="s">
        <v>378</v>
      </c>
      <c r="G174" s="2">
        <v>2</v>
      </c>
      <c r="H174" s="2"/>
      <c r="I174" s="2"/>
      <c r="J174" s="2" t="s">
        <v>379</v>
      </c>
      <c r="K174" s="2">
        <f>D174+E174+G174+I174-3</f>
        <v>14</v>
      </c>
      <c r="L174" s="2"/>
      <c r="M174" s="2">
        <v>10</v>
      </c>
      <c r="N174" s="2">
        <v>28.49</v>
      </c>
      <c r="O174" s="2"/>
      <c r="P174" s="2"/>
      <c r="Q174" s="2"/>
      <c r="R174" s="2"/>
      <c r="S174" s="2"/>
      <c r="T174" s="2"/>
      <c r="U174" s="2"/>
      <c r="V174" s="2"/>
      <c r="W174" s="2"/>
      <c r="X174" s="2"/>
      <c r="Y174" s="2"/>
      <c r="Z174" s="2"/>
      <c r="AA174" s="2">
        <f t="shared" si="9"/>
        <v>38.489999999999995</v>
      </c>
      <c r="AB174" s="2">
        <v>6</v>
      </c>
      <c r="AC174" s="2"/>
      <c r="AD174" s="2" t="s">
        <v>63</v>
      </c>
      <c r="AE174" s="2">
        <v>0.05</v>
      </c>
      <c r="AF174" s="2">
        <v>6.1</v>
      </c>
      <c r="AG174" s="2">
        <f t="shared" si="8"/>
        <v>58.589999999999996</v>
      </c>
    </row>
    <row r="175" spans="1:33" ht="16.05" customHeight="1" x14ac:dyDescent="0.25">
      <c r="A175" s="2">
        <v>173</v>
      </c>
      <c r="B175" s="2" t="s">
        <v>382</v>
      </c>
      <c r="C175" s="2" t="s">
        <v>72</v>
      </c>
      <c r="D175" s="2">
        <v>10</v>
      </c>
      <c r="E175" s="2">
        <v>5</v>
      </c>
      <c r="F175" s="2" t="s">
        <v>82</v>
      </c>
      <c r="G175" s="2">
        <v>1</v>
      </c>
      <c r="H175" s="2"/>
      <c r="I175" s="2"/>
      <c r="J175" s="2"/>
      <c r="K175" s="2">
        <f>D175+E175+G175+I175</f>
        <v>16</v>
      </c>
      <c r="L175" s="2"/>
      <c r="M175" s="2">
        <v>10</v>
      </c>
      <c r="N175" s="2">
        <v>26.29</v>
      </c>
      <c r="O175" s="2"/>
      <c r="P175" s="2"/>
      <c r="Q175" s="2"/>
      <c r="R175" s="2"/>
      <c r="S175" s="2"/>
      <c r="T175" s="2"/>
      <c r="U175" s="2"/>
      <c r="V175" s="2"/>
      <c r="W175" s="2"/>
      <c r="X175" s="2"/>
      <c r="Y175" s="2"/>
      <c r="Z175" s="2"/>
      <c r="AA175" s="2">
        <f t="shared" si="9"/>
        <v>36.29</v>
      </c>
      <c r="AB175" s="2">
        <v>6</v>
      </c>
      <c r="AC175" s="2"/>
      <c r="AD175" s="2"/>
      <c r="AE175" s="2"/>
      <c r="AF175" s="2">
        <v>6</v>
      </c>
      <c r="AG175" s="2">
        <f t="shared" si="8"/>
        <v>58.29</v>
      </c>
    </row>
    <row r="176" spans="1:33" ht="16.05" customHeight="1" x14ac:dyDescent="0.25">
      <c r="A176" s="19">
        <v>174</v>
      </c>
      <c r="B176" s="2" t="s">
        <v>383</v>
      </c>
      <c r="C176" s="2" t="s">
        <v>47</v>
      </c>
      <c r="D176" s="2">
        <v>10</v>
      </c>
      <c r="E176" s="2">
        <v>5</v>
      </c>
      <c r="F176" s="2"/>
      <c r="G176" s="2"/>
      <c r="H176" s="2"/>
      <c r="I176" s="2"/>
      <c r="J176" s="2"/>
      <c r="K176" s="2">
        <f>D176+E176+G176+I176</f>
        <v>15</v>
      </c>
      <c r="L176" s="2"/>
      <c r="M176" s="2">
        <v>10</v>
      </c>
      <c r="N176" s="2">
        <v>27.28</v>
      </c>
      <c r="O176" s="2"/>
      <c r="P176" s="2"/>
      <c r="Q176" s="2"/>
      <c r="R176" s="2"/>
      <c r="S176" s="2"/>
      <c r="T176" s="2"/>
      <c r="U176" s="2"/>
      <c r="V176" s="2"/>
      <c r="W176" s="2"/>
      <c r="X176" s="2"/>
      <c r="Y176" s="2"/>
      <c r="Z176" s="2"/>
      <c r="AA176" s="2">
        <f t="shared" si="9"/>
        <v>37.28</v>
      </c>
      <c r="AB176" s="2">
        <v>6</v>
      </c>
      <c r="AC176" s="2"/>
      <c r="AD176" s="2"/>
      <c r="AE176" s="2"/>
      <c r="AF176" s="2">
        <v>6</v>
      </c>
      <c r="AG176" s="2">
        <f t="shared" si="8"/>
        <v>58.28</v>
      </c>
    </row>
    <row r="177" spans="1:33" ht="16.05" customHeight="1" x14ac:dyDescent="0.25">
      <c r="A177" s="19">
        <v>175</v>
      </c>
      <c r="B177" s="1" t="s">
        <v>384</v>
      </c>
      <c r="C177" s="2" t="s">
        <v>115</v>
      </c>
      <c r="D177" s="39">
        <v>10</v>
      </c>
      <c r="E177" s="39">
        <v>5</v>
      </c>
      <c r="F177" s="39"/>
      <c r="G177" s="39"/>
      <c r="H177" s="39"/>
      <c r="I177" s="39"/>
      <c r="J177" s="39" t="s">
        <v>385</v>
      </c>
      <c r="K177" s="2">
        <f>D177+E177+G177+I177-3</f>
        <v>12</v>
      </c>
      <c r="L177" s="39"/>
      <c r="M177" s="39">
        <v>10</v>
      </c>
      <c r="N177" s="39">
        <v>30.14</v>
      </c>
      <c r="O177" s="39"/>
      <c r="P177" s="39"/>
      <c r="Q177" s="39"/>
      <c r="R177" s="39"/>
      <c r="S177" s="39"/>
      <c r="T177" s="39"/>
      <c r="U177" s="39"/>
      <c r="V177" s="39"/>
      <c r="W177" s="39"/>
      <c r="X177" s="39"/>
      <c r="Y177" s="39"/>
      <c r="Z177" s="39"/>
      <c r="AA177" s="2">
        <f t="shared" si="9"/>
        <v>40.14</v>
      </c>
      <c r="AB177" s="39">
        <v>6</v>
      </c>
      <c r="AC177" s="39" t="s">
        <v>217</v>
      </c>
      <c r="AD177" s="39">
        <v>0.1</v>
      </c>
      <c r="AE177" s="39"/>
      <c r="AF177" s="39">
        <v>6.05</v>
      </c>
      <c r="AG177" s="2">
        <f t="shared" si="8"/>
        <v>58.19</v>
      </c>
    </row>
    <row r="178" spans="1:33" ht="16.05" customHeight="1" x14ac:dyDescent="0.25">
      <c r="A178" s="2">
        <v>176</v>
      </c>
      <c r="B178" s="2" t="s">
        <v>386</v>
      </c>
      <c r="C178" s="2" t="s">
        <v>33</v>
      </c>
      <c r="D178" s="2">
        <v>10</v>
      </c>
      <c r="E178" s="2">
        <v>5</v>
      </c>
      <c r="F178" s="2"/>
      <c r="G178" s="2"/>
      <c r="H178" s="2"/>
      <c r="I178" s="2"/>
      <c r="J178" s="2"/>
      <c r="K178" s="2">
        <f>D178+E178+G178+I178</f>
        <v>15</v>
      </c>
      <c r="L178" s="2"/>
      <c r="M178" s="2">
        <v>10</v>
      </c>
      <c r="N178" s="2">
        <v>27.14</v>
      </c>
      <c r="O178" s="2"/>
      <c r="P178" s="2"/>
      <c r="Q178" s="2"/>
      <c r="R178" s="2"/>
      <c r="S178" s="2"/>
      <c r="T178" s="2"/>
      <c r="U178" s="2"/>
      <c r="V178" s="2"/>
      <c r="W178" s="2"/>
      <c r="X178" s="2"/>
      <c r="Y178" s="2"/>
      <c r="Z178" s="2"/>
      <c r="AA178" s="2">
        <f t="shared" si="9"/>
        <v>37.14</v>
      </c>
      <c r="AB178" s="2">
        <v>6</v>
      </c>
      <c r="AC178" s="2"/>
      <c r="AD178" s="2"/>
      <c r="AE178" s="2"/>
      <c r="AF178" s="2">
        <v>6</v>
      </c>
      <c r="AG178" s="2">
        <f t="shared" si="8"/>
        <v>58.14</v>
      </c>
    </row>
    <row r="179" spans="1:33" ht="16.05" customHeight="1" x14ac:dyDescent="0.25">
      <c r="A179" s="19">
        <v>177</v>
      </c>
      <c r="B179" s="2" t="s">
        <v>387</v>
      </c>
      <c r="C179" s="2" t="s">
        <v>66</v>
      </c>
      <c r="D179" s="2">
        <v>10</v>
      </c>
      <c r="E179" s="2">
        <v>5</v>
      </c>
      <c r="F179" s="2" t="s">
        <v>131</v>
      </c>
      <c r="G179" s="2"/>
      <c r="H179" s="2"/>
      <c r="I179" s="2"/>
      <c r="J179" s="2"/>
      <c r="K179" s="2">
        <f>D179+E179+G179+I179</f>
        <v>15</v>
      </c>
      <c r="L179" s="2"/>
      <c r="M179" s="2">
        <v>10</v>
      </c>
      <c r="N179" s="2">
        <v>26.88</v>
      </c>
      <c r="O179" s="2"/>
      <c r="P179" s="2"/>
      <c r="Q179" s="2"/>
      <c r="R179" s="2"/>
      <c r="S179" s="2"/>
      <c r="T179" s="2"/>
      <c r="U179" s="2"/>
      <c r="V179" s="2"/>
      <c r="W179" s="2"/>
      <c r="X179" s="2"/>
      <c r="Y179" s="2"/>
      <c r="Z179" s="2"/>
      <c r="AA179" s="2">
        <f t="shared" si="9"/>
        <v>36.879999999999995</v>
      </c>
      <c r="AB179" s="2">
        <v>6</v>
      </c>
      <c r="AC179" s="2"/>
      <c r="AD179" s="2"/>
      <c r="AE179" s="2"/>
      <c r="AF179" s="2">
        <v>6</v>
      </c>
      <c r="AG179" s="2">
        <f t="shared" si="8"/>
        <v>57.879999999999995</v>
      </c>
    </row>
    <row r="180" spans="1:33" ht="16.05" customHeight="1" x14ac:dyDescent="0.25">
      <c r="A180" s="19">
        <v>178</v>
      </c>
      <c r="B180" s="1" t="s">
        <v>388</v>
      </c>
      <c r="C180" s="39" t="s">
        <v>39</v>
      </c>
      <c r="D180" s="39">
        <v>10</v>
      </c>
      <c r="E180" s="39">
        <v>5</v>
      </c>
      <c r="F180" s="39"/>
      <c r="G180" s="39"/>
      <c r="H180" s="39"/>
      <c r="I180" s="39"/>
      <c r="J180" s="39"/>
      <c r="K180" s="2">
        <f>D180+E180+G180+I180</f>
        <v>15</v>
      </c>
      <c r="L180" s="39"/>
      <c r="M180" s="39">
        <v>10</v>
      </c>
      <c r="N180" s="39">
        <v>26.85</v>
      </c>
      <c r="O180" s="39"/>
      <c r="P180" s="39"/>
      <c r="Q180" s="39"/>
      <c r="R180" s="39"/>
      <c r="S180" s="39"/>
      <c r="T180" s="39"/>
      <c r="U180" s="39"/>
      <c r="V180" s="39"/>
      <c r="W180" s="39"/>
      <c r="X180" s="39"/>
      <c r="Y180" s="39"/>
      <c r="Z180" s="39"/>
      <c r="AA180" s="2">
        <f t="shared" si="9"/>
        <v>36.85</v>
      </c>
      <c r="AB180" s="39">
        <v>6</v>
      </c>
      <c r="AC180" s="39"/>
      <c r="AD180" s="39"/>
      <c r="AE180" s="39"/>
      <c r="AF180" s="39">
        <v>6</v>
      </c>
      <c r="AG180" s="2">
        <f t="shared" si="8"/>
        <v>57.85</v>
      </c>
    </row>
    <row r="181" spans="1:33" ht="16.05" customHeight="1" x14ac:dyDescent="0.25">
      <c r="A181" s="2">
        <v>179</v>
      </c>
      <c r="B181" s="2" t="s">
        <v>389</v>
      </c>
      <c r="C181" s="2" t="s">
        <v>72</v>
      </c>
      <c r="D181" s="2">
        <v>10</v>
      </c>
      <c r="E181" s="2">
        <v>5</v>
      </c>
      <c r="F181" s="2"/>
      <c r="G181" s="2"/>
      <c r="H181" s="2" t="s">
        <v>93</v>
      </c>
      <c r="I181" s="2">
        <v>0.5</v>
      </c>
      <c r="J181" s="2"/>
      <c r="K181" s="2">
        <f>D181+E181+G181+I181</f>
        <v>15.5</v>
      </c>
      <c r="L181" s="2">
        <v>0</v>
      </c>
      <c r="M181" s="2">
        <v>10</v>
      </c>
      <c r="N181" s="2">
        <v>26.33</v>
      </c>
      <c r="O181" s="2"/>
      <c r="P181" s="2"/>
      <c r="Q181" s="2"/>
      <c r="R181" s="2"/>
      <c r="S181" s="2"/>
      <c r="T181" s="2"/>
      <c r="U181" s="2"/>
      <c r="V181" s="2"/>
      <c r="W181" s="2"/>
      <c r="X181" s="2"/>
      <c r="Y181" s="2"/>
      <c r="Z181" s="2"/>
      <c r="AA181" s="2">
        <f t="shared" si="9"/>
        <v>36.33</v>
      </c>
      <c r="AB181" s="2">
        <v>6</v>
      </c>
      <c r="AC181" s="2"/>
      <c r="AD181" s="2"/>
      <c r="AE181" s="2"/>
      <c r="AF181" s="2">
        <v>6</v>
      </c>
      <c r="AG181" s="2">
        <f t="shared" si="8"/>
        <v>57.83</v>
      </c>
    </row>
    <row r="182" spans="1:33" ht="16.05" customHeight="1" x14ac:dyDescent="0.25">
      <c r="A182" s="19">
        <v>180</v>
      </c>
      <c r="B182" s="2" t="s">
        <v>390</v>
      </c>
      <c r="C182" s="2" t="s">
        <v>66</v>
      </c>
      <c r="D182" s="2">
        <v>10</v>
      </c>
      <c r="E182" s="2">
        <v>5</v>
      </c>
      <c r="F182" s="2" t="s">
        <v>102</v>
      </c>
      <c r="G182" s="2">
        <v>0.5</v>
      </c>
      <c r="H182" s="2"/>
      <c r="I182" s="2"/>
      <c r="J182" s="2">
        <v>3</v>
      </c>
      <c r="K182" s="2">
        <f>D182+E182+G182+I182-3</f>
        <v>12.5</v>
      </c>
      <c r="L182" s="2"/>
      <c r="M182" s="2">
        <v>10</v>
      </c>
      <c r="N182" s="2">
        <v>29.02</v>
      </c>
      <c r="O182" s="2"/>
      <c r="P182" s="2"/>
      <c r="Q182" s="2"/>
      <c r="R182" s="2"/>
      <c r="S182" s="2"/>
      <c r="T182" s="2"/>
      <c r="U182" s="2"/>
      <c r="V182" s="2"/>
      <c r="W182" s="2"/>
      <c r="X182" s="2"/>
      <c r="Y182" s="2"/>
      <c r="Z182" s="2"/>
      <c r="AA182" s="2">
        <f t="shared" si="9"/>
        <v>39.019999999999996</v>
      </c>
      <c r="AB182" s="2">
        <v>6</v>
      </c>
      <c r="AC182" s="2" t="s">
        <v>391</v>
      </c>
      <c r="AD182" s="2"/>
      <c r="AE182" s="2"/>
      <c r="AF182" s="2">
        <v>6.05</v>
      </c>
      <c r="AG182" s="2">
        <f t="shared" si="8"/>
        <v>57.569999999999993</v>
      </c>
    </row>
    <row r="183" spans="1:33" ht="16.05" customHeight="1" x14ac:dyDescent="0.25">
      <c r="A183" s="19">
        <v>181</v>
      </c>
      <c r="B183" s="2" t="s">
        <v>392</v>
      </c>
      <c r="C183" s="2" t="s">
        <v>72</v>
      </c>
      <c r="D183" s="2">
        <v>10</v>
      </c>
      <c r="E183" s="2">
        <v>5</v>
      </c>
      <c r="F183" s="2">
        <v>0.25</v>
      </c>
      <c r="G183" s="2"/>
      <c r="H183" s="2"/>
      <c r="I183" s="2"/>
      <c r="J183" s="2"/>
      <c r="K183" s="2">
        <f t="shared" ref="K183:K189" si="10">D183+E183+G183+I183</f>
        <v>15</v>
      </c>
      <c r="L183" s="2"/>
      <c r="M183" s="2">
        <v>10</v>
      </c>
      <c r="N183" s="2">
        <v>26.27</v>
      </c>
      <c r="O183" s="2"/>
      <c r="P183" s="2"/>
      <c r="Q183" s="2"/>
      <c r="R183" s="2"/>
      <c r="S183" s="2"/>
      <c r="T183" s="2"/>
      <c r="U183" s="2"/>
      <c r="V183" s="2"/>
      <c r="W183" s="2"/>
      <c r="X183" s="2"/>
      <c r="Y183" s="2"/>
      <c r="Z183" s="2"/>
      <c r="AA183" s="2">
        <f t="shared" si="9"/>
        <v>36.269999999999996</v>
      </c>
      <c r="AB183" s="2">
        <v>6</v>
      </c>
      <c r="AC183" s="2"/>
      <c r="AD183" s="2"/>
      <c r="AE183" s="2"/>
      <c r="AF183" s="2">
        <v>6</v>
      </c>
      <c r="AG183" s="2">
        <f t="shared" si="8"/>
        <v>57.269999999999996</v>
      </c>
    </row>
    <row r="184" spans="1:33" ht="16.05" customHeight="1" x14ac:dyDescent="0.25">
      <c r="A184" s="2">
        <v>182</v>
      </c>
      <c r="B184" s="2" t="s">
        <v>393</v>
      </c>
      <c r="C184" s="2" t="s">
        <v>72</v>
      </c>
      <c r="D184" s="2">
        <v>10</v>
      </c>
      <c r="E184" s="2">
        <v>5</v>
      </c>
      <c r="F184" s="2"/>
      <c r="G184" s="2"/>
      <c r="H184" s="2"/>
      <c r="I184" s="2"/>
      <c r="J184" s="2"/>
      <c r="K184" s="2">
        <f t="shared" si="10"/>
        <v>15</v>
      </c>
      <c r="L184" s="2"/>
      <c r="M184" s="2">
        <v>10</v>
      </c>
      <c r="N184" s="2">
        <v>26.1</v>
      </c>
      <c r="O184" s="2"/>
      <c r="P184" s="2"/>
      <c r="Q184" s="2"/>
      <c r="R184" s="2"/>
      <c r="S184" s="2"/>
      <c r="T184" s="2"/>
      <c r="U184" s="2"/>
      <c r="V184" s="2"/>
      <c r="W184" s="2"/>
      <c r="X184" s="2"/>
      <c r="Y184" s="2"/>
      <c r="Z184" s="2"/>
      <c r="AA184" s="2">
        <f t="shared" si="9"/>
        <v>36.1</v>
      </c>
      <c r="AB184" s="2">
        <v>6</v>
      </c>
      <c r="AC184" s="2"/>
      <c r="AD184" s="2"/>
      <c r="AE184" s="2"/>
      <c r="AF184" s="2">
        <v>6</v>
      </c>
      <c r="AG184" s="2">
        <f t="shared" si="8"/>
        <v>57.1</v>
      </c>
    </row>
    <row r="185" spans="1:33" ht="16.05" customHeight="1" x14ac:dyDescent="0.25">
      <c r="A185" s="19">
        <v>183</v>
      </c>
      <c r="B185" s="2" t="s">
        <v>394</v>
      </c>
      <c r="C185" s="2" t="s">
        <v>33</v>
      </c>
      <c r="D185" s="2">
        <v>10</v>
      </c>
      <c r="E185" s="2">
        <v>5</v>
      </c>
      <c r="F185" s="2"/>
      <c r="G185" s="2"/>
      <c r="H185" s="2"/>
      <c r="I185" s="2"/>
      <c r="J185" s="2"/>
      <c r="K185" s="2">
        <f t="shared" si="10"/>
        <v>15</v>
      </c>
      <c r="L185" s="2"/>
      <c r="M185" s="2">
        <v>10</v>
      </c>
      <c r="N185" s="2">
        <v>26.08</v>
      </c>
      <c r="O185" s="2"/>
      <c r="P185" s="2"/>
      <c r="Q185" s="2"/>
      <c r="R185" s="2"/>
      <c r="S185" s="2"/>
      <c r="T185" s="2"/>
      <c r="U185" s="2"/>
      <c r="V185" s="2"/>
      <c r="W185" s="2"/>
      <c r="X185" s="2"/>
      <c r="Y185" s="2"/>
      <c r="Z185" s="2"/>
      <c r="AA185" s="2">
        <f t="shared" si="9"/>
        <v>36.08</v>
      </c>
      <c r="AB185" s="2">
        <v>6</v>
      </c>
      <c r="AC185" s="2"/>
      <c r="AD185" s="2"/>
      <c r="AE185" s="2"/>
      <c r="AF185" s="2">
        <v>6</v>
      </c>
      <c r="AG185" s="2">
        <f t="shared" si="8"/>
        <v>57.08</v>
      </c>
    </row>
    <row r="186" spans="1:33" ht="16.05" customHeight="1" x14ac:dyDescent="0.25">
      <c r="A186" s="19">
        <v>184</v>
      </c>
      <c r="B186" s="2" t="s">
        <v>395</v>
      </c>
      <c r="C186" s="2" t="s">
        <v>47</v>
      </c>
      <c r="D186" s="2">
        <v>10</v>
      </c>
      <c r="E186" s="2">
        <v>5</v>
      </c>
      <c r="F186" s="2"/>
      <c r="G186" s="2"/>
      <c r="H186" s="2"/>
      <c r="I186" s="2"/>
      <c r="J186" s="2"/>
      <c r="K186" s="2">
        <f t="shared" si="10"/>
        <v>15</v>
      </c>
      <c r="L186" s="2"/>
      <c r="M186" s="2">
        <v>10</v>
      </c>
      <c r="N186" s="2">
        <v>25.29</v>
      </c>
      <c r="O186" s="2"/>
      <c r="P186" s="2"/>
      <c r="Q186" s="2"/>
      <c r="R186" s="2"/>
      <c r="S186" s="2"/>
      <c r="T186" s="2"/>
      <c r="U186" s="2"/>
      <c r="V186" s="2"/>
      <c r="W186" s="2"/>
      <c r="X186" s="2"/>
      <c r="Y186" s="2"/>
      <c r="Z186" s="2"/>
      <c r="AA186" s="2">
        <f t="shared" si="9"/>
        <v>35.29</v>
      </c>
      <c r="AB186" s="2">
        <v>6</v>
      </c>
      <c r="AC186" s="2"/>
      <c r="AD186" s="2"/>
      <c r="AE186" s="2"/>
      <c r="AF186" s="2">
        <v>6</v>
      </c>
      <c r="AG186" s="2">
        <f t="shared" si="8"/>
        <v>56.29</v>
      </c>
    </row>
    <row r="187" spans="1:33" ht="16.05" customHeight="1" x14ac:dyDescent="0.25">
      <c r="A187" s="2">
        <v>185</v>
      </c>
      <c r="B187" s="2" t="s">
        <v>396</v>
      </c>
      <c r="C187" s="2" t="s">
        <v>66</v>
      </c>
      <c r="D187" s="2">
        <v>10</v>
      </c>
      <c r="E187" s="2">
        <v>5</v>
      </c>
      <c r="F187" s="2"/>
      <c r="G187" s="2"/>
      <c r="H187" s="2"/>
      <c r="I187" s="2"/>
      <c r="J187" s="2"/>
      <c r="K187" s="2">
        <f t="shared" si="10"/>
        <v>15</v>
      </c>
      <c r="L187" s="2"/>
      <c r="M187" s="2">
        <v>10</v>
      </c>
      <c r="N187" s="2">
        <v>25.19</v>
      </c>
      <c r="O187" s="2"/>
      <c r="P187" s="2">
        <v>0</v>
      </c>
      <c r="Q187" s="2"/>
      <c r="R187" s="2">
        <v>0</v>
      </c>
      <c r="S187" s="2"/>
      <c r="T187" s="2">
        <v>0</v>
      </c>
      <c r="U187" s="2"/>
      <c r="V187" s="2">
        <v>0</v>
      </c>
      <c r="W187" s="2"/>
      <c r="X187" s="2"/>
      <c r="Y187" s="2"/>
      <c r="Z187" s="2"/>
      <c r="AA187" s="2">
        <f t="shared" si="9"/>
        <v>35.19</v>
      </c>
      <c r="AB187" s="2">
        <v>6</v>
      </c>
      <c r="AC187" s="2"/>
      <c r="AD187" s="2"/>
      <c r="AE187" s="2"/>
      <c r="AF187" s="2">
        <v>6</v>
      </c>
      <c r="AG187" s="2">
        <f t="shared" si="8"/>
        <v>56.19</v>
      </c>
    </row>
    <row r="188" spans="1:33" ht="16.05" customHeight="1" x14ac:dyDescent="0.25">
      <c r="A188" s="19">
        <v>186</v>
      </c>
      <c r="B188" s="1" t="s">
        <v>397</v>
      </c>
      <c r="C188" s="2" t="s">
        <v>60</v>
      </c>
      <c r="D188" s="2">
        <v>10</v>
      </c>
      <c r="E188" s="2">
        <v>5</v>
      </c>
      <c r="F188" s="2" t="s">
        <v>204</v>
      </c>
      <c r="G188" s="2">
        <v>1</v>
      </c>
      <c r="H188" s="2"/>
      <c r="I188" s="2"/>
      <c r="J188" s="2"/>
      <c r="K188" s="2">
        <f t="shared" si="10"/>
        <v>16</v>
      </c>
      <c r="L188" s="2"/>
      <c r="M188" s="2">
        <v>10</v>
      </c>
      <c r="N188" s="2">
        <v>23.08</v>
      </c>
      <c r="O188" s="2" t="s">
        <v>398</v>
      </c>
      <c r="P188" s="2">
        <v>1</v>
      </c>
      <c r="Q188" s="2"/>
      <c r="R188" s="2"/>
      <c r="S188" s="2"/>
      <c r="T188" s="2"/>
      <c r="U188" s="2"/>
      <c r="V188" s="2"/>
      <c r="W188" s="2"/>
      <c r="X188" s="2"/>
      <c r="Y188" s="2"/>
      <c r="Z188" s="2"/>
      <c r="AA188" s="2">
        <f t="shared" si="9"/>
        <v>34.08</v>
      </c>
      <c r="AB188" s="2">
        <v>6</v>
      </c>
      <c r="AC188" s="2"/>
      <c r="AD188" s="2"/>
      <c r="AE188" s="2"/>
      <c r="AF188" s="2">
        <v>6</v>
      </c>
      <c r="AG188" s="2">
        <f t="shared" si="8"/>
        <v>56.08</v>
      </c>
    </row>
    <row r="189" spans="1:33" ht="16.05" customHeight="1" x14ac:dyDescent="0.25">
      <c r="A189" s="19">
        <v>187</v>
      </c>
      <c r="B189" s="2" t="s">
        <v>399</v>
      </c>
      <c r="C189" s="2" t="s">
        <v>33</v>
      </c>
      <c r="D189" s="2">
        <v>10</v>
      </c>
      <c r="E189" s="2">
        <v>5</v>
      </c>
      <c r="F189" s="2"/>
      <c r="G189" s="2"/>
      <c r="H189" s="2"/>
      <c r="I189" s="2"/>
      <c r="J189" s="2"/>
      <c r="K189" s="2">
        <f t="shared" si="10"/>
        <v>15</v>
      </c>
      <c r="L189" s="2"/>
      <c r="M189" s="2">
        <v>10</v>
      </c>
      <c r="N189" s="2">
        <v>24.94</v>
      </c>
      <c r="O189" s="2"/>
      <c r="P189" s="2"/>
      <c r="Q189" s="2"/>
      <c r="R189" s="2"/>
      <c r="S189" s="2"/>
      <c r="T189" s="2"/>
      <c r="U189" s="2"/>
      <c r="V189" s="2"/>
      <c r="W189" s="2"/>
      <c r="X189" s="2"/>
      <c r="Y189" s="2"/>
      <c r="Z189" s="2"/>
      <c r="AA189" s="2">
        <f t="shared" si="9"/>
        <v>34.94</v>
      </c>
      <c r="AB189" s="2">
        <v>6</v>
      </c>
      <c r="AC189" s="2"/>
      <c r="AD189" s="2"/>
      <c r="AE189" s="2"/>
      <c r="AF189" s="2">
        <v>6</v>
      </c>
      <c r="AG189" s="2">
        <f t="shared" si="8"/>
        <v>55.94</v>
      </c>
    </row>
    <row r="190" spans="1:33" ht="16.05" customHeight="1" x14ac:dyDescent="0.25">
      <c r="A190" s="2">
        <v>188</v>
      </c>
      <c r="B190" s="1" t="s">
        <v>400</v>
      </c>
      <c r="C190" s="2" t="s">
        <v>60</v>
      </c>
      <c r="D190" s="2">
        <v>10</v>
      </c>
      <c r="E190" s="2">
        <v>5</v>
      </c>
      <c r="F190" s="2"/>
      <c r="G190" s="2"/>
      <c r="H190" s="2"/>
      <c r="I190" s="2"/>
      <c r="J190" s="2" t="s">
        <v>401</v>
      </c>
      <c r="K190" s="2">
        <f>D190+E190+G190+I190-3</f>
        <v>12</v>
      </c>
      <c r="L190" s="2"/>
      <c r="M190" s="2">
        <v>10</v>
      </c>
      <c r="N190" s="2">
        <v>27.82</v>
      </c>
      <c r="O190" s="2"/>
      <c r="P190" s="2"/>
      <c r="Q190" s="2"/>
      <c r="R190" s="2"/>
      <c r="S190" s="2"/>
      <c r="T190" s="2"/>
      <c r="U190" s="2"/>
      <c r="V190" s="2"/>
      <c r="W190" s="2"/>
      <c r="X190" s="2"/>
      <c r="Y190" s="2"/>
      <c r="Z190" s="2"/>
      <c r="AA190" s="2">
        <f t="shared" si="9"/>
        <v>37.82</v>
      </c>
      <c r="AB190" s="2">
        <v>6</v>
      </c>
      <c r="AC190" s="2" t="s">
        <v>63</v>
      </c>
      <c r="AD190" s="2">
        <v>0.05</v>
      </c>
      <c r="AE190" s="2"/>
      <c r="AF190" s="2">
        <v>6.05</v>
      </c>
      <c r="AG190" s="2">
        <f t="shared" si="8"/>
        <v>55.87</v>
      </c>
    </row>
    <row r="191" spans="1:33" ht="16.05" customHeight="1" x14ac:dyDescent="0.25">
      <c r="A191" s="19">
        <v>189</v>
      </c>
      <c r="B191" s="2" t="s">
        <v>402</v>
      </c>
      <c r="C191" s="2" t="s">
        <v>47</v>
      </c>
      <c r="D191" s="2">
        <v>10</v>
      </c>
      <c r="E191" s="2">
        <v>5</v>
      </c>
      <c r="F191" s="2" t="s">
        <v>403</v>
      </c>
      <c r="G191" s="2">
        <v>2</v>
      </c>
      <c r="H191" s="2"/>
      <c r="I191" s="2"/>
      <c r="J191" s="2"/>
      <c r="K191" s="2">
        <f>D191+E191+G191+I191</f>
        <v>17</v>
      </c>
      <c r="L191" s="2"/>
      <c r="M191" s="2">
        <v>10</v>
      </c>
      <c r="N191" s="2">
        <v>22.25</v>
      </c>
      <c r="O191" s="2"/>
      <c r="P191" s="2"/>
      <c r="Q191" s="2"/>
      <c r="R191" s="2"/>
      <c r="S191" s="2"/>
      <c r="T191" s="2"/>
      <c r="U191" s="2"/>
      <c r="V191" s="2"/>
      <c r="W191" s="2"/>
      <c r="X191" s="2"/>
      <c r="Y191" s="2"/>
      <c r="Z191" s="2"/>
      <c r="AA191" s="2">
        <f t="shared" si="9"/>
        <v>32.25</v>
      </c>
      <c r="AB191" s="2">
        <v>6</v>
      </c>
      <c r="AC191" s="2"/>
      <c r="AD191" s="2" t="s">
        <v>404</v>
      </c>
      <c r="AE191" s="2"/>
      <c r="AF191" s="2">
        <v>6.15</v>
      </c>
      <c r="AG191" s="2">
        <f t="shared" si="8"/>
        <v>55.4</v>
      </c>
    </row>
    <row r="192" spans="1:33" ht="16.05" customHeight="1" x14ac:dyDescent="0.25">
      <c r="A192" s="19">
        <v>190</v>
      </c>
      <c r="B192" s="1" t="s">
        <v>405</v>
      </c>
      <c r="C192" s="39" t="s">
        <v>39</v>
      </c>
      <c r="D192" s="39">
        <v>10</v>
      </c>
      <c r="E192" s="39">
        <v>5</v>
      </c>
      <c r="F192" s="39"/>
      <c r="G192" s="39"/>
      <c r="H192" s="39"/>
      <c r="I192" s="39"/>
      <c r="J192" s="39"/>
      <c r="K192" s="2">
        <f>D192+E192+G192+I192</f>
        <v>15</v>
      </c>
      <c r="L192" s="39"/>
      <c r="M192" s="39">
        <v>10</v>
      </c>
      <c r="N192" s="39">
        <v>23.72</v>
      </c>
      <c r="O192" s="39"/>
      <c r="P192" s="39"/>
      <c r="Q192" s="39"/>
      <c r="R192" s="39"/>
      <c r="S192" s="39"/>
      <c r="T192" s="39"/>
      <c r="U192" s="39"/>
      <c r="V192" s="39"/>
      <c r="W192" s="39"/>
      <c r="X192" s="39"/>
      <c r="Y192" s="39"/>
      <c r="Z192" s="39"/>
      <c r="AA192" s="2">
        <f t="shared" si="9"/>
        <v>33.72</v>
      </c>
      <c r="AB192" s="39">
        <v>6</v>
      </c>
      <c r="AC192" s="39" t="s">
        <v>406</v>
      </c>
      <c r="AD192" s="39" t="s">
        <v>407</v>
      </c>
      <c r="AE192" s="39"/>
      <c r="AF192" s="39">
        <v>6.2</v>
      </c>
      <c r="AG192" s="2">
        <f t="shared" si="8"/>
        <v>54.92</v>
      </c>
    </row>
    <row r="193" spans="1:34" ht="16.05" customHeight="1" x14ac:dyDescent="0.25">
      <c r="A193" s="2">
        <v>191</v>
      </c>
      <c r="B193" s="2" t="s">
        <v>408</v>
      </c>
      <c r="C193" s="2" t="s">
        <v>66</v>
      </c>
      <c r="D193" s="2">
        <v>10</v>
      </c>
      <c r="E193" s="2">
        <v>5</v>
      </c>
      <c r="F193" s="2" t="s">
        <v>131</v>
      </c>
      <c r="G193" s="2">
        <v>0</v>
      </c>
      <c r="H193" s="2" t="s">
        <v>131</v>
      </c>
      <c r="I193" s="2">
        <v>0</v>
      </c>
      <c r="J193" s="2"/>
      <c r="K193" s="2">
        <f>D193+E193+G193+I193</f>
        <v>15</v>
      </c>
      <c r="L193" s="2"/>
      <c r="M193" s="2">
        <v>10</v>
      </c>
      <c r="N193" s="2">
        <v>23.43</v>
      </c>
      <c r="O193" s="2"/>
      <c r="P193" s="2"/>
      <c r="Q193" s="2"/>
      <c r="R193" s="2"/>
      <c r="S193" s="2"/>
      <c r="T193" s="2"/>
      <c r="U193" s="2"/>
      <c r="V193" s="2"/>
      <c r="W193" s="2"/>
      <c r="X193" s="2"/>
      <c r="Y193" s="2"/>
      <c r="Z193" s="2"/>
      <c r="AA193" s="2">
        <f t="shared" si="9"/>
        <v>33.43</v>
      </c>
      <c r="AB193" s="2">
        <v>6</v>
      </c>
      <c r="AC193" s="2"/>
      <c r="AD193" s="2"/>
      <c r="AE193" s="2"/>
      <c r="AF193" s="2">
        <v>6</v>
      </c>
      <c r="AG193" s="2">
        <f t="shared" si="8"/>
        <v>54.43</v>
      </c>
    </row>
    <row r="194" spans="1:34" ht="16.05" customHeight="1" x14ac:dyDescent="0.25">
      <c r="A194" s="19">
        <v>192</v>
      </c>
      <c r="B194" s="1" t="s">
        <v>410</v>
      </c>
      <c r="C194" s="2" t="s">
        <v>60</v>
      </c>
      <c r="D194" s="2">
        <v>10</v>
      </c>
      <c r="E194" s="2">
        <v>5</v>
      </c>
      <c r="F194" s="2"/>
      <c r="G194" s="2"/>
      <c r="H194" s="2"/>
      <c r="I194" s="2"/>
      <c r="J194" s="2"/>
      <c r="K194" s="2">
        <f>D194+E194+G194+I194</f>
        <v>15</v>
      </c>
      <c r="L194" s="2"/>
      <c r="M194" s="2">
        <v>10</v>
      </c>
      <c r="N194" s="2">
        <v>21.65</v>
      </c>
      <c r="O194" s="2"/>
      <c r="P194" s="2"/>
      <c r="Q194" s="2"/>
      <c r="R194" s="2"/>
      <c r="S194" s="2"/>
      <c r="T194" s="2"/>
      <c r="U194" s="2"/>
      <c r="V194" s="2"/>
      <c r="W194" s="2"/>
      <c r="X194" s="2"/>
      <c r="Y194" s="2"/>
      <c r="Z194" s="2"/>
      <c r="AA194" s="2">
        <f t="shared" si="9"/>
        <v>31.65</v>
      </c>
      <c r="AB194" s="2">
        <v>6</v>
      </c>
      <c r="AC194" s="2"/>
      <c r="AD194" s="2"/>
      <c r="AE194" s="2"/>
      <c r="AF194" s="2">
        <v>6</v>
      </c>
      <c r="AG194" s="2">
        <f t="shared" si="8"/>
        <v>52.65</v>
      </c>
    </row>
    <row r="195" spans="1:34" ht="16.05" customHeight="1" x14ac:dyDescent="0.25">
      <c r="A195" s="19">
        <v>193</v>
      </c>
      <c r="B195" s="45" t="s">
        <v>411</v>
      </c>
      <c r="C195" s="46" t="s">
        <v>60</v>
      </c>
      <c r="D195" s="2"/>
      <c r="E195" s="2"/>
      <c r="F195" s="2"/>
      <c r="G195" s="2"/>
      <c r="H195" s="2"/>
      <c r="I195" s="2"/>
      <c r="J195" s="2"/>
      <c r="K195" s="2">
        <f>D195+E195+G195+I195</f>
        <v>0</v>
      </c>
      <c r="L195" s="2"/>
      <c r="M195" s="2"/>
      <c r="N195" s="2"/>
      <c r="O195" s="2"/>
      <c r="P195" s="2"/>
      <c r="Q195" s="2"/>
      <c r="R195" s="2"/>
      <c r="S195" s="2"/>
      <c r="T195" s="2"/>
      <c r="U195" s="2"/>
      <c r="V195" s="2"/>
      <c r="W195" s="2"/>
      <c r="X195" s="2"/>
      <c r="Y195" s="2"/>
      <c r="Z195" s="2"/>
      <c r="AA195" s="2">
        <f t="shared" si="9"/>
        <v>0</v>
      </c>
      <c r="AB195" s="2"/>
      <c r="AC195" s="2"/>
      <c r="AD195" s="2"/>
      <c r="AE195" s="2"/>
      <c r="AF195" s="2"/>
      <c r="AG195" s="2">
        <f>K195+AA195+AF195</f>
        <v>0</v>
      </c>
      <c r="AH195" s="36" t="s">
        <v>412</v>
      </c>
    </row>
    <row r="196" spans="1:34" ht="16.05" customHeight="1" x14ac:dyDescent="0.25"/>
  </sheetData>
  <mergeCells count="7">
    <mergeCell ref="AG1:AG2"/>
    <mergeCell ref="A1:A2"/>
    <mergeCell ref="B1:B2"/>
    <mergeCell ref="C1:C2"/>
    <mergeCell ref="D1:K1"/>
    <mergeCell ref="L1:AA1"/>
    <mergeCell ref="AB1:AF1"/>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6DD0-D8AF-433B-93AD-3D1055DD0DEB}">
  <dimension ref="A1:BJ118"/>
  <sheetViews>
    <sheetView tabSelected="1" topLeftCell="A3" zoomScaleNormal="100" workbookViewId="0">
      <selection activeCell="C19" sqref="C19"/>
    </sheetView>
  </sheetViews>
  <sheetFormatPr defaultColWidth="9" defaultRowHeight="14.4" x14ac:dyDescent="0.25"/>
  <cols>
    <col min="1" max="1" width="5.5546875" style="47" customWidth="1"/>
    <col min="2" max="2" width="9.5546875" style="47" customWidth="1"/>
    <col min="3" max="3" width="8.5546875" style="47" customWidth="1"/>
    <col min="4" max="5" width="9" style="47"/>
    <col min="6" max="6" width="22.6640625" style="47" customWidth="1"/>
    <col min="7" max="7" width="9" style="47"/>
    <col min="8" max="8" width="15.33203125" style="47" customWidth="1"/>
    <col min="9" max="13" width="9" style="47"/>
    <col min="14" max="14" width="9" style="62"/>
    <col min="15" max="20" width="9" style="47"/>
    <col min="21" max="21" width="17.77734375" style="47" customWidth="1"/>
    <col min="22" max="23" width="9" style="47"/>
    <col min="24" max="24" width="38.33203125" style="47" customWidth="1"/>
    <col min="25" max="25" width="20.5546875" style="47" customWidth="1"/>
    <col min="26" max="26" width="9" style="47"/>
    <col min="27" max="27" width="11.44140625" style="47" customWidth="1"/>
    <col min="28" max="28" width="9" style="47"/>
    <col min="29" max="29" width="32.6640625" style="47" customWidth="1"/>
    <col min="30" max="30" width="15" style="47" customWidth="1"/>
    <col min="31" max="32" width="9" style="47"/>
    <col min="33" max="33" width="11.88671875" style="47" customWidth="1"/>
    <col min="34" max="261" width="9" style="47"/>
    <col min="262" max="262" width="19.44140625" style="47" customWidth="1"/>
    <col min="263" max="276" width="9" style="47"/>
    <col min="277" max="277" width="17.77734375" style="47" customWidth="1"/>
    <col min="278" max="279" width="9" style="47"/>
    <col min="280" max="280" width="38.33203125" style="47" customWidth="1"/>
    <col min="281" max="281" width="20.5546875" style="47" customWidth="1"/>
    <col min="282" max="282" width="9" style="47"/>
    <col min="283" max="283" width="11.44140625" style="47" customWidth="1"/>
    <col min="284" max="284" width="9" style="47"/>
    <col min="285" max="285" width="32.6640625" style="47" customWidth="1"/>
    <col min="286" max="286" width="15" style="47" customWidth="1"/>
    <col min="287" max="288" width="9" style="47"/>
    <col min="289" max="289" width="11.88671875" style="47" customWidth="1"/>
    <col min="290" max="517" width="9" style="47"/>
    <col min="518" max="518" width="19.44140625" style="47" customWidth="1"/>
    <col min="519" max="532" width="9" style="47"/>
    <col min="533" max="533" width="17.77734375" style="47" customWidth="1"/>
    <col min="534" max="535" width="9" style="47"/>
    <col min="536" max="536" width="38.33203125" style="47" customWidth="1"/>
    <col min="537" max="537" width="20.5546875" style="47" customWidth="1"/>
    <col min="538" max="538" width="9" style="47"/>
    <col min="539" max="539" width="11.44140625" style="47" customWidth="1"/>
    <col min="540" max="540" width="9" style="47"/>
    <col min="541" max="541" width="32.6640625" style="47" customWidth="1"/>
    <col min="542" max="542" width="15" style="47" customWidth="1"/>
    <col min="543" max="544" width="9" style="47"/>
    <col min="545" max="545" width="11.88671875" style="47" customWidth="1"/>
    <col min="546" max="773" width="9" style="47"/>
    <col min="774" max="774" width="19.44140625" style="47" customWidth="1"/>
    <col min="775" max="788" width="9" style="47"/>
    <col min="789" max="789" width="17.77734375" style="47" customWidth="1"/>
    <col min="790" max="791" width="9" style="47"/>
    <col min="792" max="792" width="38.33203125" style="47" customWidth="1"/>
    <col min="793" max="793" width="20.5546875" style="47" customWidth="1"/>
    <col min="794" max="794" width="9" style="47"/>
    <col min="795" max="795" width="11.44140625" style="47" customWidth="1"/>
    <col min="796" max="796" width="9" style="47"/>
    <col min="797" max="797" width="32.6640625" style="47" customWidth="1"/>
    <col min="798" max="798" width="15" style="47" customWidth="1"/>
    <col min="799" max="800" width="9" style="47"/>
    <col min="801" max="801" width="11.88671875" style="47" customWidth="1"/>
    <col min="802" max="1029" width="9" style="47"/>
    <col min="1030" max="1030" width="19.44140625" style="47" customWidth="1"/>
    <col min="1031" max="1044" width="9" style="47"/>
    <col min="1045" max="1045" width="17.77734375" style="47" customWidth="1"/>
    <col min="1046" max="1047" width="9" style="47"/>
    <col min="1048" max="1048" width="38.33203125" style="47" customWidth="1"/>
    <col min="1049" max="1049" width="20.5546875" style="47" customWidth="1"/>
    <col min="1050" max="1050" width="9" style="47"/>
    <col min="1051" max="1051" width="11.44140625" style="47" customWidth="1"/>
    <col min="1052" max="1052" width="9" style="47"/>
    <col min="1053" max="1053" width="32.6640625" style="47" customWidth="1"/>
    <col min="1054" max="1054" width="15" style="47" customWidth="1"/>
    <col min="1055" max="1056" width="9" style="47"/>
    <col min="1057" max="1057" width="11.88671875" style="47" customWidth="1"/>
    <col min="1058" max="1285" width="9" style="47"/>
    <col min="1286" max="1286" width="19.44140625" style="47" customWidth="1"/>
    <col min="1287" max="1300" width="9" style="47"/>
    <col min="1301" max="1301" width="17.77734375" style="47" customWidth="1"/>
    <col min="1302" max="1303" width="9" style="47"/>
    <col min="1304" max="1304" width="38.33203125" style="47" customWidth="1"/>
    <col min="1305" max="1305" width="20.5546875" style="47" customWidth="1"/>
    <col min="1306" max="1306" width="9" style="47"/>
    <col min="1307" max="1307" width="11.44140625" style="47" customWidth="1"/>
    <col min="1308" max="1308" width="9" style="47"/>
    <col min="1309" max="1309" width="32.6640625" style="47" customWidth="1"/>
    <col min="1310" max="1310" width="15" style="47" customWidth="1"/>
    <col min="1311" max="1312" width="9" style="47"/>
    <col min="1313" max="1313" width="11.88671875" style="47" customWidth="1"/>
    <col min="1314" max="1541" width="9" style="47"/>
    <col min="1542" max="1542" width="19.44140625" style="47" customWidth="1"/>
    <col min="1543" max="1556" width="9" style="47"/>
    <col min="1557" max="1557" width="17.77734375" style="47" customWidth="1"/>
    <col min="1558" max="1559" width="9" style="47"/>
    <col min="1560" max="1560" width="38.33203125" style="47" customWidth="1"/>
    <col min="1561" max="1561" width="20.5546875" style="47" customWidth="1"/>
    <col min="1562" max="1562" width="9" style="47"/>
    <col min="1563" max="1563" width="11.44140625" style="47" customWidth="1"/>
    <col min="1564" max="1564" width="9" style="47"/>
    <col min="1565" max="1565" width="32.6640625" style="47" customWidth="1"/>
    <col min="1566" max="1566" width="15" style="47" customWidth="1"/>
    <col min="1567" max="1568" width="9" style="47"/>
    <col min="1569" max="1569" width="11.88671875" style="47" customWidth="1"/>
    <col min="1570" max="1797" width="9" style="47"/>
    <col min="1798" max="1798" width="19.44140625" style="47" customWidth="1"/>
    <col min="1799" max="1812" width="9" style="47"/>
    <col min="1813" max="1813" width="17.77734375" style="47" customWidth="1"/>
    <col min="1814" max="1815" width="9" style="47"/>
    <col min="1816" max="1816" width="38.33203125" style="47" customWidth="1"/>
    <col min="1817" max="1817" width="20.5546875" style="47" customWidth="1"/>
    <col min="1818" max="1818" width="9" style="47"/>
    <col min="1819" max="1819" width="11.44140625" style="47" customWidth="1"/>
    <col min="1820" max="1820" width="9" style="47"/>
    <col min="1821" max="1821" width="32.6640625" style="47" customWidth="1"/>
    <col min="1822" max="1822" width="15" style="47" customWidth="1"/>
    <col min="1823" max="1824" width="9" style="47"/>
    <col min="1825" max="1825" width="11.88671875" style="47" customWidth="1"/>
    <col min="1826" max="2053" width="9" style="47"/>
    <col min="2054" max="2054" width="19.44140625" style="47" customWidth="1"/>
    <col min="2055" max="2068" width="9" style="47"/>
    <col min="2069" max="2069" width="17.77734375" style="47" customWidth="1"/>
    <col min="2070" max="2071" width="9" style="47"/>
    <col min="2072" max="2072" width="38.33203125" style="47" customWidth="1"/>
    <col min="2073" max="2073" width="20.5546875" style="47" customWidth="1"/>
    <col min="2074" max="2074" width="9" style="47"/>
    <col min="2075" max="2075" width="11.44140625" style="47" customWidth="1"/>
    <col min="2076" max="2076" width="9" style="47"/>
    <col min="2077" max="2077" width="32.6640625" style="47" customWidth="1"/>
    <col min="2078" max="2078" width="15" style="47" customWidth="1"/>
    <col min="2079" max="2080" width="9" style="47"/>
    <col min="2081" max="2081" width="11.88671875" style="47" customWidth="1"/>
    <col min="2082" max="2309" width="9" style="47"/>
    <col min="2310" max="2310" width="19.44140625" style="47" customWidth="1"/>
    <col min="2311" max="2324" width="9" style="47"/>
    <col min="2325" max="2325" width="17.77734375" style="47" customWidth="1"/>
    <col min="2326" max="2327" width="9" style="47"/>
    <col min="2328" max="2328" width="38.33203125" style="47" customWidth="1"/>
    <col min="2329" max="2329" width="20.5546875" style="47" customWidth="1"/>
    <col min="2330" max="2330" width="9" style="47"/>
    <col min="2331" max="2331" width="11.44140625" style="47" customWidth="1"/>
    <col min="2332" max="2332" width="9" style="47"/>
    <col min="2333" max="2333" width="32.6640625" style="47" customWidth="1"/>
    <col min="2334" max="2334" width="15" style="47" customWidth="1"/>
    <col min="2335" max="2336" width="9" style="47"/>
    <col min="2337" max="2337" width="11.88671875" style="47" customWidth="1"/>
    <col min="2338" max="2565" width="9" style="47"/>
    <col min="2566" max="2566" width="19.44140625" style="47" customWidth="1"/>
    <col min="2567" max="2580" width="9" style="47"/>
    <col min="2581" max="2581" width="17.77734375" style="47" customWidth="1"/>
    <col min="2582" max="2583" width="9" style="47"/>
    <col min="2584" max="2584" width="38.33203125" style="47" customWidth="1"/>
    <col min="2585" max="2585" width="20.5546875" style="47" customWidth="1"/>
    <col min="2586" max="2586" width="9" style="47"/>
    <col min="2587" max="2587" width="11.44140625" style="47" customWidth="1"/>
    <col min="2588" max="2588" width="9" style="47"/>
    <col min="2589" max="2589" width="32.6640625" style="47" customWidth="1"/>
    <col min="2590" max="2590" width="15" style="47" customWidth="1"/>
    <col min="2591" max="2592" width="9" style="47"/>
    <col min="2593" max="2593" width="11.88671875" style="47" customWidth="1"/>
    <col min="2594" max="2821" width="9" style="47"/>
    <col min="2822" max="2822" width="19.44140625" style="47" customWidth="1"/>
    <col min="2823" max="2836" width="9" style="47"/>
    <col min="2837" max="2837" width="17.77734375" style="47" customWidth="1"/>
    <col min="2838" max="2839" width="9" style="47"/>
    <col min="2840" max="2840" width="38.33203125" style="47" customWidth="1"/>
    <col min="2841" max="2841" width="20.5546875" style="47" customWidth="1"/>
    <col min="2842" max="2842" width="9" style="47"/>
    <col min="2843" max="2843" width="11.44140625" style="47" customWidth="1"/>
    <col min="2844" max="2844" width="9" style="47"/>
    <col min="2845" max="2845" width="32.6640625" style="47" customWidth="1"/>
    <col min="2846" max="2846" width="15" style="47" customWidth="1"/>
    <col min="2847" max="2848" width="9" style="47"/>
    <col min="2849" max="2849" width="11.88671875" style="47" customWidth="1"/>
    <col min="2850" max="3077" width="9" style="47"/>
    <col min="3078" max="3078" width="19.44140625" style="47" customWidth="1"/>
    <col min="3079" max="3092" width="9" style="47"/>
    <col min="3093" max="3093" width="17.77734375" style="47" customWidth="1"/>
    <col min="3094" max="3095" width="9" style="47"/>
    <col min="3096" max="3096" width="38.33203125" style="47" customWidth="1"/>
    <col min="3097" max="3097" width="20.5546875" style="47" customWidth="1"/>
    <col min="3098" max="3098" width="9" style="47"/>
    <col min="3099" max="3099" width="11.44140625" style="47" customWidth="1"/>
    <col min="3100" max="3100" width="9" style="47"/>
    <col min="3101" max="3101" width="32.6640625" style="47" customWidth="1"/>
    <col min="3102" max="3102" width="15" style="47" customWidth="1"/>
    <col min="3103" max="3104" width="9" style="47"/>
    <col min="3105" max="3105" width="11.88671875" style="47" customWidth="1"/>
    <col min="3106" max="3333" width="9" style="47"/>
    <col min="3334" max="3334" width="19.44140625" style="47" customWidth="1"/>
    <col min="3335" max="3348" width="9" style="47"/>
    <col min="3349" max="3349" width="17.77734375" style="47" customWidth="1"/>
    <col min="3350" max="3351" width="9" style="47"/>
    <col min="3352" max="3352" width="38.33203125" style="47" customWidth="1"/>
    <col min="3353" max="3353" width="20.5546875" style="47" customWidth="1"/>
    <col min="3354" max="3354" width="9" style="47"/>
    <col min="3355" max="3355" width="11.44140625" style="47" customWidth="1"/>
    <col min="3356" max="3356" width="9" style="47"/>
    <col min="3357" max="3357" width="32.6640625" style="47" customWidth="1"/>
    <col min="3358" max="3358" width="15" style="47" customWidth="1"/>
    <col min="3359" max="3360" width="9" style="47"/>
    <col min="3361" max="3361" width="11.88671875" style="47" customWidth="1"/>
    <col min="3362" max="3589" width="9" style="47"/>
    <col min="3590" max="3590" width="19.44140625" style="47" customWidth="1"/>
    <col min="3591" max="3604" width="9" style="47"/>
    <col min="3605" max="3605" width="17.77734375" style="47" customWidth="1"/>
    <col min="3606" max="3607" width="9" style="47"/>
    <col min="3608" max="3608" width="38.33203125" style="47" customWidth="1"/>
    <col min="3609" max="3609" width="20.5546875" style="47" customWidth="1"/>
    <col min="3610" max="3610" width="9" style="47"/>
    <col min="3611" max="3611" width="11.44140625" style="47" customWidth="1"/>
    <col min="3612" max="3612" width="9" style="47"/>
    <col min="3613" max="3613" width="32.6640625" style="47" customWidth="1"/>
    <col min="3614" max="3614" width="15" style="47" customWidth="1"/>
    <col min="3615" max="3616" width="9" style="47"/>
    <col min="3617" max="3617" width="11.88671875" style="47" customWidth="1"/>
    <col min="3618" max="3845" width="9" style="47"/>
    <col min="3846" max="3846" width="19.44140625" style="47" customWidth="1"/>
    <col min="3847" max="3860" width="9" style="47"/>
    <col min="3861" max="3861" width="17.77734375" style="47" customWidth="1"/>
    <col min="3862" max="3863" width="9" style="47"/>
    <col min="3864" max="3864" width="38.33203125" style="47" customWidth="1"/>
    <col min="3865" max="3865" width="20.5546875" style="47" customWidth="1"/>
    <col min="3866" max="3866" width="9" style="47"/>
    <col min="3867" max="3867" width="11.44140625" style="47" customWidth="1"/>
    <col min="3868" max="3868" width="9" style="47"/>
    <col min="3869" max="3869" width="32.6640625" style="47" customWidth="1"/>
    <col min="3870" max="3870" width="15" style="47" customWidth="1"/>
    <col min="3871" max="3872" width="9" style="47"/>
    <col min="3873" max="3873" width="11.88671875" style="47" customWidth="1"/>
    <col min="3874" max="4101" width="9" style="47"/>
    <col min="4102" max="4102" width="19.44140625" style="47" customWidth="1"/>
    <col min="4103" max="4116" width="9" style="47"/>
    <col min="4117" max="4117" width="17.77734375" style="47" customWidth="1"/>
    <col min="4118" max="4119" width="9" style="47"/>
    <col min="4120" max="4120" width="38.33203125" style="47" customWidth="1"/>
    <col min="4121" max="4121" width="20.5546875" style="47" customWidth="1"/>
    <col min="4122" max="4122" width="9" style="47"/>
    <col min="4123" max="4123" width="11.44140625" style="47" customWidth="1"/>
    <col min="4124" max="4124" width="9" style="47"/>
    <col min="4125" max="4125" width="32.6640625" style="47" customWidth="1"/>
    <col min="4126" max="4126" width="15" style="47" customWidth="1"/>
    <col min="4127" max="4128" width="9" style="47"/>
    <col min="4129" max="4129" width="11.88671875" style="47" customWidth="1"/>
    <col min="4130" max="4357" width="9" style="47"/>
    <col min="4358" max="4358" width="19.44140625" style="47" customWidth="1"/>
    <col min="4359" max="4372" width="9" style="47"/>
    <col min="4373" max="4373" width="17.77734375" style="47" customWidth="1"/>
    <col min="4374" max="4375" width="9" style="47"/>
    <col min="4376" max="4376" width="38.33203125" style="47" customWidth="1"/>
    <col min="4377" max="4377" width="20.5546875" style="47" customWidth="1"/>
    <col min="4378" max="4378" width="9" style="47"/>
    <col min="4379" max="4379" width="11.44140625" style="47" customWidth="1"/>
    <col min="4380" max="4380" width="9" style="47"/>
    <col min="4381" max="4381" width="32.6640625" style="47" customWidth="1"/>
    <col min="4382" max="4382" width="15" style="47" customWidth="1"/>
    <col min="4383" max="4384" width="9" style="47"/>
    <col min="4385" max="4385" width="11.88671875" style="47" customWidth="1"/>
    <col min="4386" max="4613" width="9" style="47"/>
    <col min="4614" max="4614" width="19.44140625" style="47" customWidth="1"/>
    <col min="4615" max="4628" width="9" style="47"/>
    <col min="4629" max="4629" width="17.77734375" style="47" customWidth="1"/>
    <col min="4630" max="4631" width="9" style="47"/>
    <col min="4632" max="4632" width="38.33203125" style="47" customWidth="1"/>
    <col min="4633" max="4633" width="20.5546875" style="47" customWidth="1"/>
    <col min="4634" max="4634" width="9" style="47"/>
    <col min="4635" max="4635" width="11.44140625" style="47" customWidth="1"/>
    <col min="4636" max="4636" width="9" style="47"/>
    <col min="4637" max="4637" width="32.6640625" style="47" customWidth="1"/>
    <col min="4638" max="4638" width="15" style="47" customWidth="1"/>
    <col min="4639" max="4640" width="9" style="47"/>
    <col min="4641" max="4641" width="11.88671875" style="47" customWidth="1"/>
    <col min="4642" max="4869" width="9" style="47"/>
    <col min="4870" max="4870" width="19.44140625" style="47" customWidth="1"/>
    <col min="4871" max="4884" width="9" style="47"/>
    <col min="4885" max="4885" width="17.77734375" style="47" customWidth="1"/>
    <col min="4886" max="4887" width="9" style="47"/>
    <col min="4888" max="4888" width="38.33203125" style="47" customWidth="1"/>
    <col min="4889" max="4889" width="20.5546875" style="47" customWidth="1"/>
    <col min="4890" max="4890" width="9" style="47"/>
    <col min="4891" max="4891" width="11.44140625" style="47" customWidth="1"/>
    <col min="4892" max="4892" width="9" style="47"/>
    <col min="4893" max="4893" width="32.6640625" style="47" customWidth="1"/>
    <col min="4894" max="4894" width="15" style="47" customWidth="1"/>
    <col min="4895" max="4896" width="9" style="47"/>
    <col min="4897" max="4897" width="11.88671875" style="47" customWidth="1"/>
    <col min="4898" max="5125" width="9" style="47"/>
    <col min="5126" max="5126" width="19.44140625" style="47" customWidth="1"/>
    <col min="5127" max="5140" width="9" style="47"/>
    <col min="5141" max="5141" width="17.77734375" style="47" customWidth="1"/>
    <col min="5142" max="5143" width="9" style="47"/>
    <col min="5144" max="5144" width="38.33203125" style="47" customWidth="1"/>
    <col min="5145" max="5145" width="20.5546875" style="47" customWidth="1"/>
    <col min="5146" max="5146" width="9" style="47"/>
    <col min="5147" max="5147" width="11.44140625" style="47" customWidth="1"/>
    <col min="5148" max="5148" width="9" style="47"/>
    <col min="5149" max="5149" width="32.6640625" style="47" customWidth="1"/>
    <col min="5150" max="5150" width="15" style="47" customWidth="1"/>
    <col min="5151" max="5152" width="9" style="47"/>
    <col min="5153" max="5153" width="11.88671875" style="47" customWidth="1"/>
    <col min="5154" max="5381" width="9" style="47"/>
    <col min="5382" max="5382" width="19.44140625" style="47" customWidth="1"/>
    <col min="5383" max="5396" width="9" style="47"/>
    <col min="5397" max="5397" width="17.77734375" style="47" customWidth="1"/>
    <col min="5398" max="5399" width="9" style="47"/>
    <col min="5400" max="5400" width="38.33203125" style="47" customWidth="1"/>
    <col min="5401" max="5401" width="20.5546875" style="47" customWidth="1"/>
    <col min="5402" max="5402" width="9" style="47"/>
    <col min="5403" max="5403" width="11.44140625" style="47" customWidth="1"/>
    <col min="5404" max="5404" width="9" style="47"/>
    <col min="5405" max="5405" width="32.6640625" style="47" customWidth="1"/>
    <col min="5406" max="5406" width="15" style="47" customWidth="1"/>
    <col min="5407" max="5408" width="9" style="47"/>
    <col min="5409" max="5409" width="11.88671875" style="47" customWidth="1"/>
    <col min="5410" max="5637" width="9" style="47"/>
    <col min="5638" max="5638" width="19.44140625" style="47" customWidth="1"/>
    <col min="5639" max="5652" width="9" style="47"/>
    <col min="5653" max="5653" width="17.77734375" style="47" customWidth="1"/>
    <col min="5654" max="5655" width="9" style="47"/>
    <col min="5656" max="5656" width="38.33203125" style="47" customWidth="1"/>
    <col min="5657" max="5657" width="20.5546875" style="47" customWidth="1"/>
    <col min="5658" max="5658" width="9" style="47"/>
    <col min="5659" max="5659" width="11.44140625" style="47" customWidth="1"/>
    <col min="5660" max="5660" width="9" style="47"/>
    <col min="5661" max="5661" width="32.6640625" style="47" customWidth="1"/>
    <col min="5662" max="5662" width="15" style="47" customWidth="1"/>
    <col min="5663" max="5664" width="9" style="47"/>
    <col min="5665" max="5665" width="11.88671875" style="47" customWidth="1"/>
    <col min="5666" max="5893" width="9" style="47"/>
    <col min="5894" max="5894" width="19.44140625" style="47" customWidth="1"/>
    <col min="5895" max="5908" width="9" style="47"/>
    <col min="5909" max="5909" width="17.77734375" style="47" customWidth="1"/>
    <col min="5910" max="5911" width="9" style="47"/>
    <col min="5912" max="5912" width="38.33203125" style="47" customWidth="1"/>
    <col min="5913" max="5913" width="20.5546875" style="47" customWidth="1"/>
    <col min="5914" max="5914" width="9" style="47"/>
    <col min="5915" max="5915" width="11.44140625" style="47" customWidth="1"/>
    <col min="5916" max="5916" width="9" style="47"/>
    <col min="5917" max="5917" width="32.6640625" style="47" customWidth="1"/>
    <col min="5918" max="5918" width="15" style="47" customWidth="1"/>
    <col min="5919" max="5920" width="9" style="47"/>
    <col min="5921" max="5921" width="11.88671875" style="47" customWidth="1"/>
    <col min="5922" max="6149" width="9" style="47"/>
    <col min="6150" max="6150" width="19.44140625" style="47" customWidth="1"/>
    <col min="6151" max="6164" width="9" style="47"/>
    <col min="6165" max="6165" width="17.77734375" style="47" customWidth="1"/>
    <col min="6166" max="6167" width="9" style="47"/>
    <col min="6168" max="6168" width="38.33203125" style="47" customWidth="1"/>
    <col min="6169" max="6169" width="20.5546875" style="47" customWidth="1"/>
    <col min="6170" max="6170" width="9" style="47"/>
    <col min="6171" max="6171" width="11.44140625" style="47" customWidth="1"/>
    <col min="6172" max="6172" width="9" style="47"/>
    <col min="6173" max="6173" width="32.6640625" style="47" customWidth="1"/>
    <col min="6174" max="6174" width="15" style="47" customWidth="1"/>
    <col min="6175" max="6176" width="9" style="47"/>
    <col min="6177" max="6177" width="11.88671875" style="47" customWidth="1"/>
    <col min="6178" max="6405" width="9" style="47"/>
    <col min="6406" max="6406" width="19.44140625" style="47" customWidth="1"/>
    <col min="6407" max="6420" width="9" style="47"/>
    <col min="6421" max="6421" width="17.77734375" style="47" customWidth="1"/>
    <col min="6422" max="6423" width="9" style="47"/>
    <col min="6424" max="6424" width="38.33203125" style="47" customWidth="1"/>
    <col min="6425" max="6425" width="20.5546875" style="47" customWidth="1"/>
    <col min="6426" max="6426" width="9" style="47"/>
    <col min="6427" max="6427" width="11.44140625" style="47" customWidth="1"/>
    <col min="6428" max="6428" width="9" style="47"/>
    <col min="6429" max="6429" width="32.6640625" style="47" customWidth="1"/>
    <col min="6430" max="6430" width="15" style="47" customWidth="1"/>
    <col min="6431" max="6432" width="9" style="47"/>
    <col min="6433" max="6433" width="11.88671875" style="47" customWidth="1"/>
    <col min="6434" max="6661" width="9" style="47"/>
    <col min="6662" max="6662" width="19.44140625" style="47" customWidth="1"/>
    <col min="6663" max="6676" width="9" style="47"/>
    <col min="6677" max="6677" width="17.77734375" style="47" customWidth="1"/>
    <col min="6678" max="6679" width="9" style="47"/>
    <col min="6680" max="6680" width="38.33203125" style="47" customWidth="1"/>
    <col min="6681" max="6681" width="20.5546875" style="47" customWidth="1"/>
    <col min="6682" max="6682" width="9" style="47"/>
    <col min="6683" max="6683" width="11.44140625" style="47" customWidth="1"/>
    <col min="6684" max="6684" width="9" style="47"/>
    <col min="6685" max="6685" width="32.6640625" style="47" customWidth="1"/>
    <col min="6686" max="6686" width="15" style="47" customWidth="1"/>
    <col min="6687" max="6688" width="9" style="47"/>
    <col min="6689" max="6689" width="11.88671875" style="47" customWidth="1"/>
    <col min="6690" max="6917" width="9" style="47"/>
    <col min="6918" max="6918" width="19.44140625" style="47" customWidth="1"/>
    <col min="6919" max="6932" width="9" style="47"/>
    <col min="6933" max="6933" width="17.77734375" style="47" customWidth="1"/>
    <col min="6934" max="6935" width="9" style="47"/>
    <col min="6936" max="6936" width="38.33203125" style="47" customWidth="1"/>
    <col min="6937" max="6937" width="20.5546875" style="47" customWidth="1"/>
    <col min="6938" max="6938" width="9" style="47"/>
    <col min="6939" max="6939" width="11.44140625" style="47" customWidth="1"/>
    <col min="6940" max="6940" width="9" style="47"/>
    <col min="6941" max="6941" width="32.6640625" style="47" customWidth="1"/>
    <col min="6942" max="6942" width="15" style="47" customWidth="1"/>
    <col min="6943" max="6944" width="9" style="47"/>
    <col min="6945" max="6945" width="11.88671875" style="47" customWidth="1"/>
    <col min="6946" max="7173" width="9" style="47"/>
    <col min="7174" max="7174" width="19.44140625" style="47" customWidth="1"/>
    <col min="7175" max="7188" width="9" style="47"/>
    <col min="7189" max="7189" width="17.77734375" style="47" customWidth="1"/>
    <col min="7190" max="7191" width="9" style="47"/>
    <col min="7192" max="7192" width="38.33203125" style="47" customWidth="1"/>
    <col min="7193" max="7193" width="20.5546875" style="47" customWidth="1"/>
    <col min="7194" max="7194" width="9" style="47"/>
    <col min="7195" max="7195" width="11.44140625" style="47" customWidth="1"/>
    <col min="7196" max="7196" width="9" style="47"/>
    <col min="7197" max="7197" width="32.6640625" style="47" customWidth="1"/>
    <col min="7198" max="7198" width="15" style="47" customWidth="1"/>
    <col min="7199" max="7200" width="9" style="47"/>
    <col min="7201" max="7201" width="11.88671875" style="47" customWidth="1"/>
    <col min="7202" max="7429" width="9" style="47"/>
    <col min="7430" max="7430" width="19.44140625" style="47" customWidth="1"/>
    <col min="7431" max="7444" width="9" style="47"/>
    <col min="7445" max="7445" width="17.77734375" style="47" customWidth="1"/>
    <col min="7446" max="7447" width="9" style="47"/>
    <col min="7448" max="7448" width="38.33203125" style="47" customWidth="1"/>
    <col min="7449" max="7449" width="20.5546875" style="47" customWidth="1"/>
    <col min="7450" max="7450" width="9" style="47"/>
    <col min="7451" max="7451" width="11.44140625" style="47" customWidth="1"/>
    <col min="7452" max="7452" width="9" style="47"/>
    <col min="7453" max="7453" width="32.6640625" style="47" customWidth="1"/>
    <col min="7454" max="7454" width="15" style="47" customWidth="1"/>
    <col min="7455" max="7456" width="9" style="47"/>
    <col min="7457" max="7457" width="11.88671875" style="47" customWidth="1"/>
    <col min="7458" max="7685" width="9" style="47"/>
    <col min="7686" max="7686" width="19.44140625" style="47" customWidth="1"/>
    <col min="7687" max="7700" width="9" style="47"/>
    <col min="7701" max="7701" width="17.77734375" style="47" customWidth="1"/>
    <col min="7702" max="7703" width="9" style="47"/>
    <col min="7704" max="7704" width="38.33203125" style="47" customWidth="1"/>
    <col min="7705" max="7705" width="20.5546875" style="47" customWidth="1"/>
    <col min="7706" max="7706" width="9" style="47"/>
    <col min="7707" max="7707" width="11.44140625" style="47" customWidth="1"/>
    <col min="7708" max="7708" width="9" style="47"/>
    <col min="7709" max="7709" width="32.6640625" style="47" customWidth="1"/>
    <col min="7710" max="7710" width="15" style="47" customWidth="1"/>
    <col min="7711" max="7712" width="9" style="47"/>
    <col min="7713" max="7713" width="11.88671875" style="47" customWidth="1"/>
    <col min="7714" max="7941" width="9" style="47"/>
    <col min="7942" max="7942" width="19.44140625" style="47" customWidth="1"/>
    <col min="7943" max="7956" width="9" style="47"/>
    <col min="7957" max="7957" width="17.77734375" style="47" customWidth="1"/>
    <col min="7958" max="7959" width="9" style="47"/>
    <col min="7960" max="7960" width="38.33203125" style="47" customWidth="1"/>
    <col min="7961" max="7961" width="20.5546875" style="47" customWidth="1"/>
    <col min="7962" max="7962" width="9" style="47"/>
    <col min="7963" max="7963" width="11.44140625" style="47" customWidth="1"/>
    <col min="7964" max="7964" width="9" style="47"/>
    <col min="7965" max="7965" width="32.6640625" style="47" customWidth="1"/>
    <col min="7966" max="7966" width="15" style="47" customWidth="1"/>
    <col min="7967" max="7968" width="9" style="47"/>
    <col min="7969" max="7969" width="11.88671875" style="47" customWidth="1"/>
    <col min="7970" max="8197" width="9" style="47"/>
    <col min="8198" max="8198" width="19.44140625" style="47" customWidth="1"/>
    <col min="8199" max="8212" width="9" style="47"/>
    <col min="8213" max="8213" width="17.77734375" style="47" customWidth="1"/>
    <col min="8214" max="8215" width="9" style="47"/>
    <col min="8216" max="8216" width="38.33203125" style="47" customWidth="1"/>
    <col min="8217" max="8217" width="20.5546875" style="47" customWidth="1"/>
    <col min="8218" max="8218" width="9" style="47"/>
    <col min="8219" max="8219" width="11.44140625" style="47" customWidth="1"/>
    <col min="8220" max="8220" width="9" style="47"/>
    <col min="8221" max="8221" width="32.6640625" style="47" customWidth="1"/>
    <col min="8222" max="8222" width="15" style="47" customWidth="1"/>
    <col min="8223" max="8224" width="9" style="47"/>
    <col min="8225" max="8225" width="11.88671875" style="47" customWidth="1"/>
    <col min="8226" max="8453" width="9" style="47"/>
    <col min="8454" max="8454" width="19.44140625" style="47" customWidth="1"/>
    <col min="8455" max="8468" width="9" style="47"/>
    <col min="8469" max="8469" width="17.77734375" style="47" customWidth="1"/>
    <col min="8470" max="8471" width="9" style="47"/>
    <col min="8472" max="8472" width="38.33203125" style="47" customWidth="1"/>
    <col min="8473" max="8473" width="20.5546875" style="47" customWidth="1"/>
    <col min="8474" max="8474" width="9" style="47"/>
    <col min="8475" max="8475" width="11.44140625" style="47" customWidth="1"/>
    <col min="8476" max="8476" width="9" style="47"/>
    <col min="8477" max="8477" width="32.6640625" style="47" customWidth="1"/>
    <col min="8478" max="8478" width="15" style="47" customWidth="1"/>
    <col min="8479" max="8480" width="9" style="47"/>
    <col min="8481" max="8481" width="11.88671875" style="47" customWidth="1"/>
    <col min="8482" max="8709" width="9" style="47"/>
    <col min="8710" max="8710" width="19.44140625" style="47" customWidth="1"/>
    <col min="8711" max="8724" width="9" style="47"/>
    <col min="8725" max="8725" width="17.77734375" style="47" customWidth="1"/>
    <col min="8726" max="8727" width="9" style="47"/>
    <col min="8728" max="8728" width="38.33203125" style="47" customWidth="1"/>
    <col min="8729" max="8729" width="20.5546875" style="47" customWidth="1"/>
    <col min="8730" max="8730" width="9" style="47"/>
    <col min="8731" max="8731" width="11.44140625" style="47" customWidth="1"/>
    <col min="8732" max="8732" width="9" style="47"/>
    <col min="8733" max="8733" width="32.6640625" style="47" customWidth="1"/>
    <col min="8734" max="8734" width="15" style="47" customWidth="1"/>
    <col min="8735" max="8736" width="9" style="47"/>
    <col min="8737" max="8737" width="11.88671875" style="47" customWidth="1"/>
    <col min="8738" max="8965" width="9" style="47"/>
    <col min="8966" max="8966" width="19.44140625" style="47" customWidth="1"/>
    <col min="8967" max="8980" width="9" style="47"/>
    <col min="8981" max="8981" width="17.77734375" style="47" customWidth="1"/>
    <col min="8982" max="8983" width="9" style="47"/>
    <col min="8984" max="8984" width="38.33203125" style="47" customWidth="1"/>
    <col min="8985" max="8985" width="20.5546875" style="47" customWidth="1"/>
    <col min="8986" max="8986" width="9" style="47"/>
    <col min="8987" max="8987" width="11.44140625" style="47" customWidth="1"/>
    <col min="8988" max="8988" width="9" style="47"/>
    <col min="8989" max="8989" width="32.6640625" style="47" customWidth="1"/>
    <col min="8990" max="8990" width="15" style="47" customWidth="1"/>
    <col min="8991" max="8992" width="9" style="47"/>
    <col min="8993" max="8993" width="11.88671875" style="47" customWidth="1"/>
    <col min="8994" max="9221" width="9" style="47"/>
    <col min="9222" max="9222" width="19.44140625" style="47" customWidth="1"/>
    <col min="9223" max="9236" width="9" style="47"/>
    <col min="9237" max="9237" width="17.77734375" style="47" customWidth="1"/>
    <col min="9238" max="9239" width="9" style="47"/>
    <col min="9240" max="9240" width="38.33203125" style="47" customWidth="1"/>
    <col min="9241" max="9241" width="20.5546875" style="47" customWidth="1"/>
    <col min="9242" max="9242" width="9" style="47"/>
    <col min="9243" max="9243" width="11.44140625" style="47" customWidth="1"/>
    <col min="9244" max="9244" width="9" style="47"/>
    <col min="9245" max="9245" width="32.6640625" style="47" customWidth="1"/>
    <col min="9246" max="9246" width="15" style="47" customWidth="1"/>
    <col min="9247" max="9248" width="9" style="47"/>
    <col min="9249" max="9249" width="11.88671875" style="47" customWidth="1"/>
    <col min="9250" max="9477" width="9" style="47"/>
    <col min="9478" max="9478" width="19.44140625" style="47" customWidth="1"/>
    <col min="9479" max="9492" width="9" style="47"/>
    <col min="9493" max="9493" width="17.77734375" style="47" customWidth="1"/>
    <col min="9494" max="9495" width="9" style="47"/>
    <col min="9496" max="9496" width="38.33203125" style="47" customWidth="1"/>
    <col min="9497" max="9497" width="20.5546875" style="47" customWidth="1"/>
    <col min="9498" max="9498" width="9" style="47"/>
    <col min="9499" max="9499" width="11.44140625" style="47" customWidth="1"/>
    <col min="9500" max="9500" width="9" style="47"/>
    <col min="9501" max="9501" width="32.6640625" style="47" customWidth="1"/>
    <col min="9502" max="9502" width="15" style="47" customWidth="1"/>
    <col min="9503" max="9504" width="9" style="47"/>
    <col min="9505" max="9505" width="11.88671875" style="47" customWidth="1"/>
    <col min="9506" max="9733" width="9" style="47"/>
    <col min="9734" max="9734" width="19.44140625" style="47" customWidth="1"/>
    <col min="9735" max="9748" width="9" style="47"/>
    <col min="9749" max="9749" width="17.77734375" style="47" customWidth="1"/>
    <col min="9750" max="9751" width="9" style="47"/>
    <col min="9752" max="9752" width="38.33203125" style="47" customWidth="1"/>
    <col min="9753" max="9753" width="20.5546875" style="47" customWidth="1"/>
    <col min="9754" max="9754" width="9" style="47"/>
    <col min="9755" max="9755" width="11.44140625" style="47" customWidth="1"/>
    <col min="9756" max="9756" width="9" style="47"/>
    <col min="9757" max="9757" width="32.6640625" style="47" customWidth="1"/>
    <col min="9758" max="9758" width="15" style="47" customWidth="1"/>
    <col min="9759" max="9760" width="9" style="47"/>
    <col min="9761" max="9761" width="11.88671875" style="47" customWidth="1"/>
    <col min="9762" max="9989" width="9" style="47"/>
    <col min="9990" max="9990" width="19.44140625" style="47" customWidth="1"/>
    <col min="9991" max="10004" width="9" style="47"/>
    <col min="10005" max="10005" width="17.77734375" style="47" customWidth="1"/>
    <col min="10006" max="10007" width="9" style="47"/>
    <col min="10008" max="10008" width="38.33203125" style="47" customWidth="1"/>
    <col min="10009" max="10009" width="20.5546875" style="47" customWidth="1"/>
    <col min="10010" max="10010" width="9" style="47"/>
    <col min="10011" max="10011" width="11.44140625" style="47" customWidth="1"/>
    <col min="10012" max="10012" width="9" style="47"/>
    <col min="10013" max="10013" width="32.6640625" style="47" customWidth="1"/>
    <col min="10014" max="10014" width="15" style="47" customWidth="1"/>
    <col min="10015" max="10016" width="9" style="47"/>
    <col min="10017" max="10017" width="11.88671875" style="47" customWidth="1"/>
    <col min="10018" max="10245" width="9" style="47"/>
    <col min="10246" max="10246" width="19.44140625" style="47" customWidth="1"/>
    <col min="10247" max="10260" width="9" style="47"/>
    <col min="10261" max="10261" width="17.77734375" style="47" customWidth="1"/>
    <col min="10262" max="10263" width="9" style="47"/>
    <col min="10264" max="10264" width="38.33203125" style="47" customWidth="1"/>
    <col min="10265" max="10265" width="20.5546875" style="47" customWidth="1"/>
    <col min="10266" max="10266" width="9" style="47"/>
    <col min="10267" max="10267" width="11.44140625" style="47" customWidth="1"/>
    <col min="10268" max="10268" width="9" style="47"/>
    <col min="10269" max="10269" width="32.6640625" style="47" customWidth="1"/>
    <col min="10270" max="10270" width="15" style="47" customWidth="1"/>
    <col min="10271" max="10272" width="9" style="47"/>
    <col min="10273" max="10273" width="11.88671875" style="47" customWidth="1"/>
    <col min="10274" max="10501" width="9" style="47"/>
    <col min="10502" max="10502" width="19.44140625" style="47" customWidth="1"/>
    <col min="10503" max="10516" width="9" style="47"/>
    <col min="10517" max="10517" width="17.77734375" style="47" customWidth="1"/>
    <col min="10518" max="10519" width="9" style="47"/>
    <col min="10520" max="10520" width="38.33203125" style="47" customWidth="1"/>
    <col min="10521" max="10521" width="20.5546875" style="47" customWidth="1"/>
    <col min="10522" max="10522" width="9" style="47"/>
    <col min="10523" max="10523" width="11.44140625" style="47" customWidth="1"/>
    <col min="10524" max="10524" width="9" style="47"/>
    <col min="10525" max="10525" width="32.6640625" style="47" customWidth="1"/>
    <col min="10526" max="10526" width="15" style="47" customWidth="1"/>
    <col min="10527" max="10528" width="9" style="47"/>
    <col min="10529" max="10529" width="11.88671875" style="47" customWidth="1"/>
    <col min="10530" max="10757" width="9" style="47"/>
    <col min="10758" max="10758" width="19.44140625" style="47" customWidth="1"/>
    <col min="10759" max="10772" width="9" style="47"/>
    <col min="10773" max="10773" width="17.77734375" style="47" customWidth="1"/>
    <col min="10774" max="10775" width="9" style="47"/>
    <col min="10776" max="10776" width="38.33203125" style="47" customWidth="1"/>
    <col min="10777" max="10777" width="20.5546875" style="47" customWidth="1"/>
    <col min="10778" max="10778" width="9" style="47"/>
    <col min="10779" max="10779" width="11.44140625" style="47" customWidth="1"/>
    <col min="10780" max="10780" width="9" style="47"/>
    <col min="10781" max="10781" width="32.6640625" style="47" customWidth="1"/>
    <col min="10782" max="10782" width="15" style="47" customWidth="1"/>
    <col min="10783" max="10784" width="9" style="47"/>
    <col min="10785" max="10785" width="11.88671875" style="47" customWidth="1"/>
    <col min="10786" max="11013" width="9" style="47"/>
    <col min="11014" max="11014" width="19.44140625" style="47" customWidth="1"/>
    <col min="11015" max="11028" width="9" style="47"/>
    <col min="11029" max="11029" width="17.77734375" style="47" customWidth="1"/>
    <col min="11030" max="11031" width="9" style="47"/>
    <col min="11032" max="11032" width="38.33203125" style="47" customWidth="1"/>
    <col min="11033" max="11033" width="20.5546875" style="47" customWidth="1"/>
    <col min="11034" max="11034" width="9" style="47"/>
    <col min="11035" max="11035" width="11.44140625" style="47" customWidth="1"/>
    <col min="11036" max="11036" width="9" style="47"/>
    <col min="11037" max="11037" width="32.6640625" style="47" customWidth="1"/>
    <col min="11038" max="11038" width="15" style="47" customWidth="1"/>
    <col min="11039" max="11040" width="9" style="47"/>
    <col min="11041" max="11041" width="11.88671875" style="47" customWidth="1"/>
    <col min="11042" max="11269" width="9" style="47"/>
    <col min="11270" max="11270" width="19.44140625" style="47" customWidth="1"/>
    <col min="11271" max="11284" width="9" style="47"/>
    <col min="11285" max="11285" width="17.77734375" style="47" customWidth="1"/>
    <col min="11286" max="11287" width="9" style="47"/>
    <col min="11288" max="11288" width="38.33203125" style="47" customWidth="1"/>
    <col min="11289" max="11289" width="20.5546875" style="47" customWidth="1"/>
    <col min="11290" max="11290" width="9" style="47"/>
    <col min="11291" max="11291" width="11.44140625" style="47" customWidth="1"/>
    <col min="11292" max="11292" width="9" style="47"/>
    <col min="11293" max="11293" width="32.6640625" style="47" customWidth="1"/>
    <col min="11294" max="11294" width="15" style="47" customWidth="1"/>
    <col min="11295" max="11296" width="9" style="47"/>
    <col min="11297" max="11297" width="11.88671875" style="47" customWidth="1"/>
    <col min="11298" max="11525" width="9" style="47"/>
    <col min="11526" max="11526" width="19.44140625" style="47" customWidth="1"/>
    <col min="11527" max="11540" width="9" style="47"/>
    <col min="11541" max="11541" width="17.77734375" style="47" customWidth="1"/>
    <col min="11542" max="11543" width="9" style="47"/>
    <col min="11544" max="11544" width="38.33203125" style="47" customWidth="1"/>
    <col min="11545" max="11545" width="20.5546875" style="47" customWidth="1"/>
    <col min="11546" max="11546" width="9" style="47"/>
    <col min="11547" max="11547" width="11.44140625" style="47" customWidth="1"/>
    <col min="11548" max="11548" width="9" style="47"/>
    <col min="11549" max="11549" width="32.6640625" style="47" customWidth="1"/>
    <col min="11550" max="11550" width="15" style="47" customWidth="1"/>
    <col min="11551" max="11552" width="9" style="47"/>
    <col min="11553" max="11553" width="11.88671875" style="47" customWidth="1"/>
    <col min="11554" max="11781" width="9" style="47"/>
    <col min="11782" max="11782" width="19.44140625" style="47" customWidth="1"/>
    <col min="11783" max="11796" width="9" style="47"/>
    <col min="11797" max="11797" width="17.77734375" style="47" customWidth="1"/>
    <col min="11798" max="11799" width="9" style="47"/>
    <col min="11800" max="11800" width="38.33203125" style="47" customWidth="1"/>
    <col min="11801" max="11801" width="20.5546875" style="47" customWidth="1"/>
    <col min="11802" max="11802" width="9" style="47"/>
    <col min="11803" max="11803" width="11.44140625" style="47" customWidth="1"/>
    <col min="11804" max="11804" width="9" style="47"/>
    <col min="11805" max="11805" width="32.6640625" style="47" customWidth="1"/>
    <col min="11806" max="11806" width="15" style="47" customWidth="1"/>
    <col min="11807" max="11808" width="9" style="47"/>
    <col min="11809" max="11809" width="11.88671875" style="47" customWidth="1"/>
    <col min="11810" max="12037" width="9" style="47"/>
    <col min="12038" max="12038" width="19.44140625" style="47" customWidth="1"/>
    <col min="12039" max="12052" width="9" style="47"/>
    <col min="12053" max="12053" width="17.77734375" style="47" customWidth="1"/>
    <col min="12054" max="12055" width="9" style="47"/>
    <col min="12056" max="12056" width="38.33203125" style="47" customWidth="1"/>
    <col min="12057" max="12057" width="20.5546875" style="47" customWidth="1"/>
    <col min="12058" max="12058" width="9" style="47"/>
    <col min="12059" max="12059" width="11.44140625" style="47" customWidth="1"/>
    <col min="12060" max="12060" width="9" style="47"/>
    <col min="12061" max="12061" width="32.6640625" style="47" customWidth="1"/>
    <col min="12062" max="12062" width="15" style="47" customWidth="1"/>
    <col min="12063" max="12064" width="9" style="47"/>
    <col min="12065" max="12065" width="11.88671875" style="47" customWidth="1"/>
    <col min="12066" max="12293" width="9" style="47"/>
    <col min="12294" max="12294" width="19.44140625" style="47" customWidth="1"/>
    <col min="12295" max="12308" width="9" style="47"/>
    <col min="12309" max="12309" width="17.77734375" style="47" customWidth="1"/>
    <col min="12310" max="12311" width="9" style="47"/>
    <col min="12312" max="12312" width="38.33203125" style="47" customWidth="1"/>
    <col min="12313" max="12313" width="20.5546875" style="47" customWidth="1"/>
    <col min="12314" max="12314" width="9" style="47"/>
    <col min="12315" max="12315" width="11.44140625" style="47" customWidth="1"/>
    <col min="12316" max="12316" width="9" style="47"/>
    <col min="12317" max="12317" width="32.6640625" style="47" customWidth="1"/>
    <col min="12318" max="12318" width="15" style="47" customWidth="1"/>
    <col min="12319" max="12320" width="9" style="47"/>
    <col min="12321" max="12321" width="11.88671875" style="47" customWidth="1"/>
    <col min="12322" max="12549" width="9" style="47"/>
    <col min="12550" max="12550" width="19.44140625" style="47" customWidth="1"/>
    <col min="12551" max="12564" width="9" style="47"/>
    <col min="12565" max="12565" width="17.77734375" style="47" customWidth="1"/>
    <col min="12566" max="12567" width="9" style="47"/>
    <col min="12568" max="12568" width="38.33203125" style="47" customWidth="1"/>
    <col min="12569" max="12569" width="20.5546875" style="47" customWidth="1"/>
    <col min="12570" max="12570" width="9" style="47"/>
    <col min="12571" max="12571" width="11.44140625" style="47" customWidth="1"/>
    <col min="12572" max="12572" width="9" style="47"/>
    <col min="12573" max="12573" width="32.6640625" style="47" customWidth="1"/>
    <col min="12574" max="12574" width="15" style="47" customWidth="1"/>
    <col min="12575" max="12576" width="9" style="47"/>
    <col min="12577" max="12577" width="11.88671875" style="47" customWidth="1"/>
    <col min="12578" max="12805" width="9" style="47"/>
    <col min="12806" max="12806" width="19.44140625" style="47" customWidth="1"/>
    <col min="12807" max="12820" width="9" style="47"/>
    <col min="12821" max="12821" width="17.77734375" style="47" customWidth="1"/>
    <col min="12822" max="12823" width="9" style="47"/>
    <col min="12824" max="12824" width="38.33203125" style="47" customWidth="1"/>
    <col min="12825" max="12825" width="20.5546875" style="47" customWidth="1"/>
    <col min="12826" max="12826" width="9" style="47"/>
    <col min="12827" max="12827" width="11.44140625" style="47" customWidth="1"/>
    <col min="12828" max="12828" width="9" style="47"/>
    <col min="12829" max="12829" width="32.6640625" style="47" customWidth="1"/>
    <col min="12830" max="12830" width="15" style="47" customWidth="1"/>
    <col min="12831" max="12832" width="9" style="47"/>
    <col min="12833" max="12833" width="11.88671875" style="47" customWidth="1"/>
    <col min="12834" max="13061" width="9" style="47"/>
    <col min="13062" max="13062" width="19.44140625" style="47" customWidth="1"/>
    <col min="13063" max="13076" width="9" style="47"/>
    <col min="13077" max="13077" width="17.77734375" style="47" customWidth="1"/>
    <col min="13078" max="13079" width="9" style="47"/>
    <col min="13080" max="13080" width="38.33203125" style="47" customWidth="1"/>
    <col min="13081" max="13081" width="20.5546875" style="47" customWidth="1"/>
    <col min="13082" max="13082" width="9" style="47"/>
    <col min="13083" max="13083" width="11.44140625" style="47" customWidth="1"/>
    <col min="13084" max="13084" width="9" style="47"/>
    <col min="13085" max="13085" width="32.6640625" style="47" customWidth="1"/>
    <col min="13086" max="13086" width="15" style="47" customWidth="1"/>
    <col min="13087" max="13088" width="9" style="47"/>
    <col min="13089" max="13089" width="11.88671875" style="47" customWidth="1"/>
    <col min="13090" max="13317" width="9" style="47"/>
    <col min="13318" max="13318" width="19.44140625" style="47" customWidth="1"/>
    <col min="13319" max="13332" width="9" style="47"/>
    <col min="13333" max="13333" width="17.77734375" style="47" customWidth="1"/>
    <col min="13334" max="13335" width="9" style="47"/>
    <col min="13336" max="13336" width="38.33203125" style="47" customWidth="1"/>
    <col min="13337" max="13337" width="20.5546875" style="47" customWidth="1"/>
    <col min="13338" max="13338" width="9" style="47"/>
    <col min="13339" max="13339" width="11.44140625" style="47" customWidth="1"/>
    <col min="13340" max="13340" width="9" style="47"/>
    <col min="13341" max="13341" width="32.6640625" style="47" customWidth="1"/>
    <col min="13342" max="13342" width="15" style="47" customWidth="1"/>
    <col min="13343" max="13344" width="9" style="47"/>
    <col min="13345" max="13345" width="11.88671875" style="47" customWidth="1"/>
    <col min="13346" max="13573" width="9" style="47"/>
    <col min="13574" max="13574" width="19.44140625" style="47" customWidth="1"/>
    <col min="13575" max="13588" width="9" style="47"/>
    <col min="13589" max="13589" width="17.77734375" style="47" customWidth="1"/>
    <col min="13590" max="13591" width="9" style="47"/>
    <col min="13592" max="13592" width="38.33203125" style="47" customWidth="1"/>
    <col min="13593" max="13593" width="20.5546875" style="47" customWidth="1"/>
    <col min="13594" max="13594" width="9" style="47"/>
    <col min="13595" max="13595" width="11.44140625" style="47" customWidth="1"/>
    <col min="13596" max="13596" width="9" style="47"/>
    <col min="13597" max="13597" width="32.6640625" style="47" customWidth="1"/>
    <col min="13598" max="13598" width="15" style="47" customWidth="1"/>
    <col min="13599" max="13600" width="9" style="47"/>
    <col min="13601" max="13601" width="11.88671875" style="47" customWidth="1"/>
    <col min="13602" max="13829" width="9" style="47"/>
    <col min="13830" max="13830" width="19.44140625" style="47" customWidth="1"/>
    <col min="13831" max="13844" width="9" style="47"/>
    <col min="13845" max="13845" width="17.77734375" style="47" customWidth="1"/>
    <col min="13846" max="13847" width="9" style="47"/>
    <col min="13848" max="13848" width="38.33203125" style="47" customWidth="1"/>
    <col min="13849" max="13849" width="20.5546875" style="47" customWidth="1"/>
    <col min="13850" max="13850" width="9" style="47"/>
    <col min="13851" max="13851" width="11.44140625" style="47" customWidth="1"/>
    <col min="13852" max="13852" width="9" style="47"/>
    <col min="13853" max="13853" width="32.6640625" style="47" customWidth="1"/>
    <col min="13854" max="13854" width="15" style="47" customWidth="1"/>
    <col min="13855" max="13856" width="9" style="47"/>
    <col min="13857" max="13857" width="11.88671875" style="47" customWidth="1"/>
    <col min="13858" max="14085" width="9" style="47"/>
    <col min="14086" max="14086" width="19.44140625" style="47" customWidth="1"/>
    <col min="14087" max="14100" width="9" style="47"/>
    <col min="14101" max="14101" width="17.77734375" style="47" customWidth="1"/>
    <col min="14102" max="14103" width="9" style="47"/>
    <col min="14104" max="14104" width="38.33203125" style="47" customWidth="1"/>
    <col min="14105" max="14105" width="20.5546875" style="47" customWidth="1"/>
    <col min="14106" max="14106" width="9" style="47"/>
    <col min="14107" max="14107" width="11.44140625" style="47" customWidth="1"/>
    <col min="14108" max="14108" width="9" style="47"/>
    <col min="14109" max="14109" width="32.6640625" style="47" customWidth="1"/>
    <col min="14110" max="14110" width="15" style="47" customWidth="1"/>
    <col min="14111" max="14112" width="9" style="47"/>
    <col min="14113" max="14113" width="11.88671875" style="47" customWidth="1"/>
    <col min="14114" max="14341" width="9" style="47"/>
    <col min="14342" max="14342" width="19.44140625" style="47" customWidth="1"/>
    <col min="14343" max="14356" width="9" style="47"/>
    <col min="14357" max="14357" width="17.77734375" style="47" customWidth="1"/>
    <col min="14358" max="14359" width="9" style="47"/>
    <col min="14360" max="14360" width="38.33203125" style="47" customWidth="1"/>
    <col min="14361" max="14361" width="20.5546875" style="47" customWidth="1"/>
    <col min="14362" max="14362" width="9" style="47"/>
    <col min="14363" max="14363" width="11.44140625" style="47" customWidth="1"/>
    <col min="14364" max="14364" width="9" style="47"/>
    <col min="14365" max="14365" width="32.6640625" style="47" customWidth="1"/>
    <col min="14366" max="14366" width="15" style="47" customWidth="1"/>
    <col min="14367" max="14368" width="9" style="47"/>
    <col min="14369" max="14369" width="11.88671875" style="47" customWidth="1"/>
    <col min="14370" max="14597" width="9" style="47"/>
    <col min="14598" max="14598" width="19.44140625" style="47" customWidth="1"/>
    <col min="14599" max="14612" width="9" style="47"/>
    <col min="14613" max="14613" width="17.77734375" style="47" customWidth="1"/>
    <col min="14614" max="14615" width="9" style="47"/>
    <col min="14616" max="14616" width="38.33203125" style="47" customWidth="1"/>
    <col min="14617" max="14617" width="20.5546875" style="47" customWidth="1"/>
    <col min="14618" max="14618" width="9" style="47"/>
    <col min="14619" max="14619" width="11.44140625" style="47" customWidth="1"/>
    <col min="14620" max="14620" width="9" style="47"/>
    <col min="14621" max="14621" width="32.6640625" style="47" customWidth="1"/>
    <col min="14622" max="14622" width="15" style="47" customWidth="1"/>
    <col min="14623" max="14624" width="9" style="47"/>
    <col min="14625" max="14625" width="11.88671875" style="47" customWidth="1"/>
    <col min="14626" max="14853" width="9" style="47"/>
    <col min="14854" max="14854" width="19.44140625" style="47" customWidth="1"/>
    <col min="14855" max="14868" width="9" style="47"/>
    <col min="14869" max="14869" width="17.77734375" style="47" customWidth="1"/>
    <col min="14870" max="14871" width="9" style="47"/>
    <col min="14872" max="14872" width="38.33203125" style="47" customWidth="1"/>
    <col min="14873" max="14873" width="20.5546875" style="47" customWidth="1"/>
    <col min="14874" max="14874" width="9" style="47"/>
    <col min="14875" max="14875" width="11.44140625" style="47" customWidth="1"/>
    <col min="14876" max="14876" width="9" style="47"/>
    <col min="14877" max="14877" width="32.6640625" style="47" customWidth="1"/>
    <col min="14878" max="14878" width="15" style="47" customWidth="1"/>
    <col min="14879" max="14880" width="9" style="47"/>
    <col min="14881" max="14881" width="11.88671875" style="47" customWidth="1"/>
    <col min="14882" max="15109" width="9" style="47"/>
    <col min="15110" max="15110" width="19.44140625" style="47" customWidth="1"/>
    <col min="15111" max="15124" width="9" style="47"/>
    <col min="15125" max="15125" width="17.77734375" style="47" customWidth="1"/>
    <col min="15126" max="15127" width="9" style="47"/>
    <col min="15128" max="15128" width="38.33203125" style="47" customWidth="1"/>
    <col min="15129" max="15129" width="20.5546875" style="47" customWidth="1"/>
    <col min="15130" max="15130" width="9" style="47"/>
    <col min="15131" max="15131" width="11.44140625" style="47" customWidth="1"/>
    <col min="15132" max="15132" width="9" style="47"/>
    <col min="15133" max="15133" width="32.6640625" style="47" customWidth="1"/>
    <col min="15134" max="15134" width="15" style="47" customWidth="1"/>
    <col min="15135" max="15136" width="9" style="47"/>
    <col min="15137" max="15137" width="11.88671875" style="47" customWidth="1"/>
    <col min="15138" max="15365" width="9" style="47"/>
    <col min="15366" max="15366" width="19.44140625" style="47" customWidth="1"/>
    <col min="15367" max="15380" width="9" style="47"/>
    <col min="15381" max="15381" width="17.77734375" style="47" customWidth="1"/>
    <col min="15382" max="15383" width="9" style="47"/>
    <col min="15384" max="15384" width="38.33203125" style="47" customWidth="1"/>
    <col min="15385" max="15385" width="20.5546875" style="47" customWidth="1"/>
    <col min="15386" max="15386" width="9" style="47"/>
    <col min="15387" max="15387" width="11.44140625" style="47" customWidth="1"/>
    <col min="15388" max="15388" width="9" style="47"/>
    <col min="15389" max="15389" width="32.6640625" style="47" customWidth="1"/>
    <col min="15390" max="15390" width="15" style="47" customWidth="1"/>
    <col min="15391" max="15392" width="9" style="47"/>
    <col min="15393" max="15393" width="11.88671875" style="47" customWidth="1"/>
    <col min="15394" max="15621" width="9" style="47"/>
    <col min="15622" max="15622" width="19.44140625" style="47" customWidth="1"/>
    <col min="15623" max="15636" width="9" style="47"/>
    <col min="15637" max="15637" width="17.77734375" style="47" customWidth="1"/>
    <col min="15638" max="15639" width="9" style="47"/>
    <col min="15640" max="15640" width="38.33203125" style="47" customWidth="1"/>
    <col min="15641" max="15641" width="20.5546875" style="47" customWidth="1"/>
    <col min="15642" max="15642" width="9" style="47"/>
    <col min="15643" max="15643" width="11.44140625" style="47" customWidth="1"/>
    <col min="15644" max="15644" width="9" style="47"/>
    <col min="15645" max="15645" width="32.6640625" style="47" customWidth="1"/>
    <col min="15646" max="15646" width="15" style="47" customWidth="1"/>
    <col min="15647" max="15648" width="9" style="47"/>
    <col min="15649" max="15649" width="11.88671875" style="47" customWidth="1"/>
    <col min="15650" max="15877" width="9" style="47"/>
    <col min="15878" max="15878" width="19.44140625" style="47" customWidth="1"/>
    <col min="15879" max="15892" width="9" style="47"/>
    <col min="15893" max="15893" width="17.77734375" style="47" customWidth="1"/>
    <col min="15894" max="15895" width="9" style="47"/>
    <col min="15896" max="15896" width="38.33203125" style="47" customWidth="1"/>
    <col min="15897" max="15897" width="20.5546875" style="47" customWidth="1"/>
    <col min="15898" max="15898" width="9" style="47"/>
    <col min="15899" max="15899" width="11.44140625" style="47" customWidth="1"/>
    <col min="15900" max="15900" width="9" style="47"/>
    <col min="15901" max="15901" width="32.6640625" style="47" customWidth="1"/>
    <col min="15902" max="15902" width="15" style="47" customWidth="1"/>
    <col min="15903" max="15904" width="9" style="47"/>
    <col min="15905" max="15905" width="11.88671875" style="47" customWidth="1"/>
    <col min="15906" max="16133" width="9" style="47"/>
    <col min="16134" max="16134" width="19.44140625" style="47" customWidth="1"/>
    <col min="16135" max="16148" width="9" style="47"/>
    <col min="16149" max="16149" width="17.77734375" style="47" customWidth="1"/>
    <col min="16150" max="16151" width="9" style="47"/>
    <col min="16152" max="16152" width="38.33203125" style="47" customWidth="1"/>
    <col min="16153" max="16153" width="20.5546875" style="47" customWidth="1"/>
    <col min="16154" max="16154" width="9" style="47"/>
    <col min="16155" max="16155" width="11.44140625" style="47" customWidth="1"/>
    <col min="16156" max="16156" width="9" style="47"/>
    <col min="16157" max="16157" width="32.6640625" style="47" customWidth="1"/>
    <col min="16158" max="16158" width="15" style="47" customWidth="1"/>
    <col min="16159" max="16160" width="9" style="47"/>
    <col min="16161" max="16161" width="11.88671875" style="47" customWidth="1"/>
    <col min="16162" max="16384" width="9" style="47"/>
  </cols>
  <sheetData>
    <row r="1" spans="1:62" ht="13.95" customHeight="1" x14ac:dyDescent="0.25">
      <c r="A1" s="66" t="s">
        <v>0</v>
      </c>
      <c r="B1" s="68" t="s">
        <v>1</v>
      </c>
      <c r="C1" s="68" t="s">
        <v>2</v>
      </c>
      <c r="D1" s="70" t="s">
        <v>3</v>
      </c>
      <c r="E1" s="70"/>
      <c r="F1" s="70"/>
      <c r="G1" s="70"/>
      <c r="H1" s="70"/>
      <c r="I1" s="70"/>
      <c r="J1" s="70"/>
      <c r="K1" s="70"/>
      <c r="L1" s="70" t="s">
        <v>4</v>
      </c>
      <c r="M1" s="70"/>
      <c r="N1" s="71"/>
      <c r="O1" s="70"/>
      <c r="P1" s="70"/>
      <c r="Q1" s="70"/>
      <c r="R1" s="70"/>
      <c r="S1" s="70"/>
      <c r="T1" s="70"/>
      <c r="U1" s="70"/>
      <c r="V1" s="70"/>
      <c r="W1" s="70"/>
      <c r="X1" s="70"/>
      <c r="Y1" s="70"/>
      <c r="Z1" s="70"/>
      <c r="AA1" s="70"/>
      <c r="AB1" s="70" t="s">
        <v>5</v>
      </c>
      <c r="AC1" s="70"/>
      <c r="AD1" s="70"/>
      <c r="AE1" s="70"/>
      <c r="AF1" s="70"/>
      <c r="AG1" s="64"/>
    </row>
    <row r="2" spans="1:62" ht="47.4" customHeight="1" thickBot="1" x14ac:dyDescent="0.3">
      <c r="A2" s="67"/>
      <c r="B2" s="69"/>
      <c r="C2" s="69"/>
      <c r="D2" s="9" t="s">
        <v>7</v>
      </c>
      <c r="E2" s="9" t="s">
        <v>8</v>
      </c>
      <c r="F2" s="9" t="s">
        <v>9</v>
      </c>
      <c r="G2" s="9" t="s">
        <v>10</v>
      </c>
      <c r="H2" s="9" t="s">
        <v>11</v>
      </c>
      <c r="I2" s="9" t="s">
        <v>12</v>
      </c>
      <c r="J2" s="9" t="s">
        <v>13</v>
      </c>
      <c r="K2" s="37" t="s">
        <v>14</v>
      </c>
      <c r="L2" s="9" t="s">
        <v>7</v>
      </c>
      <c r="M2" s="9" t="s">
        <v>8</v>
      </c>
      <c r="N2" s="48" t="s">
        <v>15</v>
      </c>
      <c r="O2" s="9" t="s">
        <v>16</v>
      </c>
      <c r="P2" s="38" t="s">
        <v>17</v>
      </c>
      <c r="Q2" s="9" t="s">
        <v>18</v>
      </c>
      <c r="R2" s="38" t="s">
        <v>19</v>
      </c>
      <c r="S2" s="9" t="s">
        <v>20</v>
      </c>
      <c r="T2" s="38" t="s">
        <v>21</v>
      </c>
      <c r="U2" s="9" t="s">
        <v>22</v>
      </c>
      <c r="V2" s="38" t="s">
        <v>23</v>
      </c>
      <c r="W2" s="9" t="s">
        <v>24</v>
      </c>
      <c r="X2" s="9" t="s">
        <v>25</v>
      </c>
      <c r="Y2" s="38" t="s">
        <v>413</v>
      </c>
      <c r="Z2" s="9" t="s">
        <v>13</v>
      </c>
      <c r="AA2" s="37" t="s">
        <v>27</v>
      </c>
      <c r="AB2" s="9" t="s">
        <v>7</v>
      </c>
      <c r="AC2" s="9" t="s">
        <v>28</v>
      </c>
      <c r="AD2" s="9" t="s">
        <v>29</v>
      </c>
      <c r="AE2" s="9" t="s">
        <v>30</v>
      </c>
      <c r="AF2" s="37" t="s">
        <v>31</v>
      </c>
      <c r="AG2" s="65"/>
    </row>
    <row r="3" spans="1:62" ht="14.1" customHeight="1" x14ac:dyDescent="0.25">
      <c r="A3" s="19">
        <v>1</v>
      </c>
      <c r="B3" s="19" t="s">
        <v>414</v>
      </c>
      <c r="C3" s="19" t="s">
        <v>415</v>
      </c>
      <c r="D3" s="19">
        <v>10</v>
      </c>
      <c r="E3" s="19">
        <v>5</v>
      </c>
      <c r="F3" s="19" t="s">
        <v>416</v>
      </c>
      <c r="G3" s="19">
        <v>4</v>
      </c>
      <c r="H3" s="19" t="s">
        <v>417</v>
      </c>
      <c r="I3" s="19">
        <v>1.5</v>
      </c>
      <c r="J3" s="19"/>
      <c r="K3" s="19">
        <f t="shared" ref="K3:K66" si="0">D3+E3+G3+I3</f>
        <v>20.5</v>
      </c>
      <c r="L3" s="19"/>
      <c r="M3" s="19">
        <v>10</v>
      </c>
      <c r="N3" s="49">
        <v>35.130000000000003</v>
      </c>
      <c r="O3" s="19"/>
      <c r="P3" s="19"/>
      <c r="Q3" s="19" t="s">
        <v>1311</v>
      </c>
      <c r="R3" s="19">
        <v>2</v>
      </c>
      <c r="S3" s="19" t="s">
        <v>1312</v>
      </c>
      <c r="T3" s="19">
        <v>6</v>
      </c>
      <c r="U3" s="19"/>
      <c r="V3" s="19"/>
      <c r="W3" s="19"/>
      <c r="X3" s="19" t="s">
        <v>418</v>
      </c>
      <c r="Y3" s="19">
        <v>3</v>
      </c>
      <c r="Z3" s="19"/>
      <c r="AA3" s="19">
        <f t="shared" ref="AA3:AA66" si="1">L3+M3+N3+P3+R3+T3+V3+Y3+Z3</f>
        <v>56.13</v>
      </c>
      <c r="AB3" s="19">
        <v>6</v>
      </c>
      <c r="AC3" s="19" t="s">
        <v>419</v>
      </c>
      <c r="AD3" s="19"/>
      <c r="AE3" s="19"/>
      <c r="AF3" s="19">
        <v>6.25</v>
      </c>
      <c r="AG3" s="19">
        <f t="shared" ref="AG3:AG66" si="2">K3+AA3+AF3</f>
        <v>82.88</v>
      </c>
    </row>
    <row r="4" spans="1:62" ht="13.95" customHeight="1" x14ac:dyDescent="0.25">
      <c r="A4" s="2">
        <v>2</v>
      </c>
      <c r="B4" s="1" t="s">
        <v>420</v>
      </c>
      <c r="C4" s="2" t="s">
        <v>421</v>
      </c>
      <c r="D4" s="50">
        <v>10</v>
      </c>
      <c r="E4" s="50">
        <v>5</v>
      </c>
      <c r="F4" s="50"/>
      <c r="G4" s="50"/>
      <c r="H4" s="50" t="s">
        <v>266</v>
      </c>
      <c r="I4" s="50">
        <v>0.5</v>
      </c>
      <c r="J4" s="50"/>
      <c r="K4" s="2">
        <f t="shared" si="0"/>
        <v>15.5</v>
      </c>
      <c r="L4" s="50"/>
      <c r="M4" s="50">
        <v>10</v>
      </c>
      <c r="N4" s="51">
        <v>34.46</v>
      </c>
      <c r="O4" s="50"/>
      <c r="P4" s="50"/>
      <c r="Q4" s="50" t="s">
        <v>422</v>
      </c>
      <c r="R4" s="50">
        <v>2</v>
      </c>
      <c r="S4" s="50" t="s">
        <v>423</v>
      </c>
      <c r="T4" s="50">
        <v>2.6</v>
      </c>
      <c r="U4" s="50" t="s">
        <v>424</v>
      </c>
      <c r="V4" s="50">
        <v>12</v>
      </c>
      <c r="W4" s="50"/>
      <c r="X4" s="50"/>
      <c r="Y4" s="50"/>
      <c r="Z4" s="50"/>
      <c r="AA4" s="2">
        <f t="shared" si="1"/>
        <v>61.06</v>
      </c>
      <c r="AB4" s="50">
        <v>6</v>
      </c>
      <c r="AC4" s="50"/>
      <c r="AD4" s="50" t="s">
        <v>425</v>
      </c>
      <c r="AE4" s="50"/>
      <c r="AF4" s="50">
        <v>6.1</v>
      </c>
      <c r="AG4" s="2">
        <f t="shared" si="2"/>
        <v>82.66</v>
      </c>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row>
    <row r="5" spans="1:62" ht="13.95" customHeight="1" x14ac:dyDescent="0.25">
      <c r="A5" s="19">
        <v>3</v>
      </c>
      <c r="B5" s="6" t="s">
        <v>426</v>
      </c>
      <c r="C5" s="2" t="s">
        <v>427</v>
      </c>
      <c r="D5" s="53">
        <v>10</v>
      </c>
      <c r="E5" s="53">
        <v>5</v>
      </c>
      <c r="F5" s="6" t="s">
        <v>82</v>
      </c>
      <c r="G5" s="53">
        <v>1.5</v>
      </c>
      <c r="H5" s="54"/>
      <c r="I5" s="54"/>
      <c r="J5" s="54"/>
      <c r="K5" s="2">
        <f>D5+E5+G5+I5</f>
        <v>16.5</v>
      </c>
      <c r="L5" s="54"/>
      <c r="M5" s="53">
        <v>10</v>
      </c>
      <c r="N5" s="53">
        <v>36.65</v>
      </c>
      <c r="O5" s="54"/>
      <c r="P5" s="54"/>
      <c r="Q5" s="54"/>
      <c r="R5" s="54"/>
      <c r="S5" s="54"/>
      <c r="T5" s="54"/>
      <c r="U5" s="6" t="s">
        <v>428</v>
      </c>
      <c r="V5" s="53">
        <v>12.6</v>
      </c>
      <c r="W5" s="54"/>
      <c r="X5" s="54"/>
      <c r="Y5" s="54"/>
      <c r="Z5" s="3"/>
      <c r="AA5" s="2">
        <f>L5+M5+N5+P5+R5+T5+V5+Y5+Z5</f>
        <v>59.25</v>
      </c>
      <c r="AB5" s="2">
        <v>6</v>
      </c>
      <c r="AC5" s="53"/>
      <c r="AD5" s="6"/>
      <c r="AE5" s="54" t="s">
        <v>429</v>
      </c>
      <c r="AF5" s="6">
        <v>6.5</v>
      </c>
      <c r="AG5" s="2">
        <f>K5+AA5+AF5</f>
        <v>82.25</v>
      </c>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row>
    <row r="6" spans="1:62" ht="13.95" customHeight="1" x14ac:dyDescent="0.25">
      <c r="A6" s="2">
        <v>4</v>
      </c>
      <c r="B6" s="1" t="s">
        <v>430</v>
      </c>
      <c r="C6" s="2" t="s">
        <v>421</v>
      </c>
      <c r="D6" s="50">
        <v>10</v>
      </c>
      <c r="E6" s="50">
        <v>5</v>
      </c>
      <c r="F6" s="50" t="s">
        <v>431</v>
      </c>
      <c r="G6" s="50">
        <v>3</v>
      </c>
      <c r="H6" s="56" t="s">
        <v>432</v>
      </c>
      <c r="I6" s="50">
        <v>1.5</v>
      </c>
      <c r="J6" s="50"/>
      <c r="K6" s="2">
        <f>D6+E6+G6+I6</f>
        <v>19.5</v>
      </c>
      <c r="L6" s="50"/>
      <c r="M6" s="50">
        <v>10</v>
      </c>
      <c r="N6" s="51">
        <v>35.42</v>
      </c>
      <c r="O6" s="50"/>
      <c r="P6" s="50"/>
      <c r="Q6" s="50" t="s">
        <v>433</v>
      </c>
      <c r="R6" s="50">
        <v>2</v>
      </c>
      <c r="S6" s="50" t="s">
        <v>1313</v>
      </c>
      <c r="T6" s="50">
        <v>4.9000000000000004</v>
      </c>
      <c r="U6" s="50"/>
      <c r="V6" s="50"/>
      <c r="W6" s="50"/>
      <c r="X6" s="50" t="s">
        <v>434</v>
      </c>
      <c r="Y6" s="50">
        <v>3</v>
      </c>
      <c r="Z6" s="50"/>
      <c r="AA6" s="2">
        <f>L6+M6+N6+P6+R6+T6+V6+Y6+Z6</f>
        <v>55.32</v>
      </c>
      <c r="AB6" s="50">
        <v>6</v>
      </c>
      <c r="AC6" s="50"/>
      <c r="AD6" s="50"/>
      <c r="AE6" s="50" t="s">
        <v>435</v>
      </c>
      <c r="AF6" s="50">
        <v>6.3</v>
      </c>
      <c r="AG6" s="2">
        <f>K6+AA6+AF6</f>
        <v>81.11999999999999</v>
      </c>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row>
    <row r="7" spans="1:62" s="57" customFormat="1" ht="13.95" customHeight="1" x14ac:dyDescent="0.25">
      <c r="A7" s="19">
        <v>5</v>
      </c>
      <c r="B7" s="1" t="s">
        <v>436</v>
      </c>
      <c r="C7" s="2" t="s">
        <v>421</v>
      </c>
      <c r="D7" s="50">
        <v>10</v>
      </c>
      <c r="E7" s="50">
        <v>5</v>
      </c>
      <c r="F7" s="50" t="s">
        <v>437</v>
      </c>
      <c r="G7" s="50">
        <v>4</v>
      </c>
      <c r="H7" s="50" t="s">
        <v>44</v>
      </c>
      <c r="I7" s="50">
        <v>1</v>
      </c>
      <c r="J7" s="50"/>
      <c r="K7" s="2">
        <f>D7+E7+G7+I7</f>
        <v>20</v>
      </c>
      <c r="L7" s="50"/>
      <c r="M7" s="50">
        <v>10</v>
      </c>
      <c r="N7" s="51">
        <v>31.23</v>
      </c>
      <c r="O7" s="50"/>
      <c r="P7" s="50"/>
      <c r="Q7" s="50"/>
      <c r="R7" s="50"/>
      <c r="S7" s="6" t="s">
        <v>438</v>
      </c>
      <c r="T7" s="50">
        <v>6.4</v>
      </c>
      <c r="U7" s="50" t="s">
        <v>439</v>
      </c>
      <c r="V7" s="50">
        <v>5.4</v>
      </c>
      <c r="W7" s="50"/>
      <c r="X7" s="50"/>
      <c r="Y7" s="50"/>
      <c r="Z7" s="50"/>
      <c r="AA7" s="2">
        <f>L7+M7+N7+P7+R7+T7+V7+Y7+Z7</f>
        <v>53.03</v>
      </c>
      <c r="AB7" s="50">
        <v>6</v>
      </c>
      <c r="AC7" s="50"/>
      <c r="AD7" s="50"/>
      <c r="AE7" s="50"/>
      <c r="AF7" s="50">
        <v>6</v>
      </c>
      <c r="AG7" s="2">
        <f>K7+AA7+AF7</f>
        <v>79.03</v>
      </c>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row>
    <row r="8" spans="1:62" ht="13.95" customHeight="1" x14ac:dyDescent="0.25">
      <c r="A8" s="2">
        <v>6</v>
      </c>
      <c r="B8" s="6" t="s">
        <v>446</v>
      </c>
      <c r="C8" s="2" t="s">
        <v>447</v>
      </c>
      <c r="D8" s="53">
        <v>10</v>
      </c>
      <c r="E8" s="53">
        <v>5</v>
      </c>
      <c r="F8" s="54" t="s">
        <v>1300</v>
      </c>
      <c r="G8" s="54">
        <v>3</v>
      </c>
      <c r="H8" s="6"/>
      <c r="I8" s="53"/>
      <c r="J8" s="54"/>
      <c r="K8" s="2">
        <f>D8+E8+G8+I8</f>
        <v>18</v>
      </c>
      <c r="L8" s="54"/>
      <c r="M8" s="53">
        <v>10</v>
      </c>
      <c r="N8" s="53">
        <v>36.85</v>
      </c>
      <c r="O8" s="6"/>
      <c r="P8" s="53"/>
      <c r="Q8" s="6"/>
      <c r="R8" s="53"/>
      <c r="S8" s="54" t="s">
        <v>448</v>
      </c>
      <c r="T8" s="54">
        <v>1.2</v>
      </c>
      <c r="U8" s="6" t="s">
        <v>1314</v>
      </c>
      <c r="V8" s="53">
        <v>1</v>
      </c>
      <c r="W8" s="54"/>
      <c r="X8" s="6" t="s">
        <v>449</v>
      </c>
      <c r="Y8" s="6">
        <v>1</v>
      </c>
      <c r="Z8" s="3"/>
      <c r="AA8" s="2">
        <f>L8+M8+N8+P8+R8+T8+V8+Y8+Z8</f>
        <v>50.050000000000004</v>
      </c>
      <c r="AB8" s="2">
        <v>6</v>
      </c>
      <c r="AC8" s="53" t="s">
        <v>450</v>
      </c>
      <c r="AD8" s="6"/>
      <c r="AE8" s="6">
        <v>1</v>
      </c>
      <c r="AF8" s="6">
        <v>7</v>
      </c>
      <c r="AG8" s="2">
        <f>K8+AA8+AF8</f>
        <v>75.050000000000011</v>
      </c>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row>
    <row r="9" spans="1:62" ht="13.95" customHeight="1" x14ac:dyDescent="0.25">
      <c r="A9" s="19">
        <v>7</v>
      </c>
      <c r="B9" s="6" t="s">
        <v>451</v>
      </c>
      <c r="C9" s="2" t="s">
        <v>447</v>
      </c>
      <c r="D9" s="53">
        <v>10</v>
      </c>
      <c r="E9" s="53">
        <v>5</v>
      </c>
      <c r="F9" s="53" t="s">
        <v>1301</v>
      </c>
      <c r="G9" s="53">
        <v>4</v>
      </c>
      <c r="H9" s="54" t="s">
        <v>44</v>
      </c>
      <c r="I9" s="54">
        <v>1</v>
      </c>
      <c r="J9" s="54"/>
      <c r="K9" s="2">
        <f t="shared" si="0"/>
        <v>20</v>
      </c>
      <c r="L9" s="54"/>
      <c r="M9" s="53">
        <v>10</v>
      </c>
      <c r="N9" s="6">
        <v>38.729999999999997</v>
      </c>
      <c r="O9" s="54"/>
      <c r="P9" s="54"/>
      <c r="Q9" s="6"/>
      <c r="R9" s="53"/>
      <c r="S9" s="53"/>
      <c r="T9" s="53"/>
      <c r="U9" s="54"/>
      <c r="V9" s="54"/>
      <c r="W9" s="54"/>
      <c r="X9" s="54"/>
      <c r="Y9" s="54"/>
      <c r="Z9" s="3"/>
      <c r="AA9" s="2">
        <f t="shared" si="1"/>
        <v>48.73</v>
      </c>
      <c r="AB9" s="2">
        <v>6</v>
      </c>
      <c r="AC9" s="53" t="s">
        <v>1176</v>
      </c>
      <c r="AD9" s="54"/>
      <c r="AE9" s="54">
        <v>4</v>
      </c>
      <c r="AF9" s="54">
        <v>6.15</v>
      </c>
      <c r="AG9" s="2">
        <f t="shared" si="2"/>
        <v>74.88</v>
      </c>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row>
    <row r="10" spans="1:62" ht="13.95" customHeight="1" x14ac:dyDescent="0.25">
      <c r="A10" s="2">
        <v>8</v>
      </c>
      <c r="B10" s="1" t="s">
        <v>440</v>
      </c>
      <c r="C10" s="2" t="s">
        <v>421</v>
      </c>
      <c r="D10" s="50">
        <v>10</v>
      </c>
      <c r="E10" s="50">
        <v>5</v>
      </c>
      <c r="F10" s="50" t="s">
        <v>441</v>
      </c>
      <c r="G10" s="50">
        <v>4</v>
      </c>
      <c r="H10" s="50"/>
      <c r="I10" s="50"/>
      <c r="J10" s="50"/>
      <c r="K10" s="2">
        <f t="shared" si="0"/>
        <v>19</v>
      </c>
      <c r="L10" s="50"/>
      <c r="M10" s="50">
        <v>10</v>
      </c>
      <c r="N10" s="51">
        <v>34.630000000000003</v>
      </c>
      <c r="O10" s="50"/>
      <c r="P10" s="50"/>
      <c r="Q10" s="50" t="s">
        <v>442</v>
      </c>
      <c r="R10" s="50">
        <v>2</v>
      </c>
      <c r="S10" s="6" t="s">
        <v>443</v>
      </c>
      <c r="T10" s="50">
        <v>2</v>
      </c>
      <c r="U10" s="50"/>
      <c r="V10" s="50"/>
      <c r="W10" s="50"/>
      <c r="X10" s="50"/>
      <c r="Y10" s="50"/>
      <c r="Z10" s="50"/>
      <c r="AA10" s="2">
        <f t="shared" si="1"/>
        <v>48.63</v>
      </c>
      <c r="AB10" s="50">
        <v>6</v>
      </c>
      <c r="AC10" s="6" t="s">
        <v>444</v>
      </c>
      <c r="AD10" s="50" t="s">
        <v>445</v>
      </c>
      <c r="AE10" s="50"/>
      <c r="AF10" s="50">
        <v>7.05</v>
      </c>
      <c r="AG10" s="2">
        <f t="shared" si="2"/>
        <v>74.679999999999993</v>
      </c>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row>
    <row r="11" spans="1:62" ht="13.95" customHeight="1" x14ac:dyDescent="0.25">
      <c r="A11" s="19">
        <v>9</v>
      </c>
      <c r="B11" s="6" t="s">
        <v>452</v>
      </c>
      <c r="C11" s="2" t="s">
        <v>447</v>
      </c>
      <c r="D11" s="53">
        <v>10</v>
      </c>
      <c r="E11" s="53">
        <v>5</v>
      </c>
      <c r="F11" s="6" t="s">
        <v>453</v>
      </c>
      <c r="G11" s="53">
        <v>3</v>
      </c>
      <c r="H11" s="6" t="s">
        <v>1258</v>
      </c>
      <c r="I11" s="53">
        <v>1</v>
      </c>
      <c r="J11" s="54"/>
      <c r="K11" s="2">
        <f t="shared" si="0"/>
        <v>19</v>
      </c>
      <c r="L11" s="54"/>
      <c r="M11" s="53">
        <v>10</v>
      </c>
      <c r="N11" s="53">
        <v>36.119999999999997</v>
      </c>
      <c r="O11" s="54"/>
      <c r="P11" s="54"/>
      <c r="Q11" s="54" t="s">
        <v>1315</v>
      </c>
      <c r="R11" s="54">
        <v>2</v>
      </c>
      <c r="S11" s="54"/>
      <c r="T11" s="54"/>
      <c r="U11" s="54"/>
      <c r="V11" s="54"/>
      <c r="W11" s="54"/>
      <c r="X11" s="54" t="s">
        <v>1272</v>
      </c>
      <c r="Y11" s="54">
        <v>0.5</v>
      </c>
      <c r="Z11" s="3"/>
      <c r="AA11" s="2">
        <f t="shared" si="1"/>
        <v>48.62</v>
      </c>
      <c r="AB11" s="2">
        <v>6</v>
      </c>
      <c r="AC11" s="53" t="s">
        <v>454</v>
      </c>
      <c r="AD11" s="54"/>
      <c r="AE11" s="54"/>
      <c r="AF11" s="54">
        <v>6.3</v>
      </c>
      <c r="AG11" s="2">
        <f t="shared" si="2"/>
        <v>73.92</v>
      </c>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row>
    <row r="12" spans="1:62" ht="13.95" customHeight="1" x14ac:dyDescent="0.25">
      <c r="A12" s="2">
        <v>10</v>
      </c>
      <c r="B12" s="1" t="s">
        <v>455</v>
      </c>
      <c r="C12" s="2" t="s">
        <v>421</v>
      </c>
      <c r="D12" s="50">
        <v>10</v>
      </c>
      <c r="E12" s="50">
        <v>5</v>
      </c>
      <c r="F12" s="50" t="s">
        <v>456</v>
      </c>
      <c r="G12" s="50">
        <v>4</v>
      </c>
      <c r="H12" s="50"/>
      <c r="I12" s="50"/>
      <c r="J12" s="50"/>
      <c r="K12" s="2">
        <f t="shared" si="0"/>
        <v>19</v>
      </c>
      <c r="L12" s="50"/>
      <c r="M12" s="50">
        <v>10</v>
      </c>
      <c r="N12" s="51">
        <v>35.5</v>
      </c>
      <c r="O12" s="50"/>
      <c r="P12" s="50"/>
      <c r="Q12" s="50" t="s">
        <v>457</v>
      </c>
      <c r="R12" s="50">
        <v>2</v>
      </c>
      <c r="S12" s="50"/>
      <c r="T12" s="50"/>
      <c r="U12" s="50"/>
      <c r="V12" s="50"/>
      <c r="W12" s="50"/>
      <c r="X12" s="50"/>
      <c r="Y12" s="50"/>
      <c r="Z12" s="50"/>
      <c r="AA12" s="2">
        <f t="shared" si="1"/>
        <v>47.5</v>
      </c>
      <c r="AB12" s="50">
        <v>6</v>
      </c>
      <c r="AC12" s="50" t="s">
        <v>458</v>
      </c>
      <c r="AD12" s="50"/>
      <c r="AE12" s="50"/>
      <c r="AF12" s="50">
        <v>6.7</v>
      </c>
      <c r="AG12" s="2">
        <f t="shared" si="2"/>
        <v>73.2</v>
      </c>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row>
    <row r="13" spans="1:62" ht="13.95" customHeight="1" x14ac:dyDescent="0.25">
      <c r="A13" s="19">
        <v>11</v>
      </c>
      <c r="B13" s="6" t="s">
        <v>459</v>
      </c>
      <c r="C13" s="2" t="s">
        <v>427</v>
      </c>
      <c r="D13" s="53">
        <v>10</v>
      </c>
      <c r="E13" s="53">
        <v>5</v>
      </c>
      <c r="F13" s="6" t="s">
        <v>331</v>
      </c>
      <c r="G13" s="53">
        <v>4</v>
      </c>
      <c r="H13" s="6" t="s">
        <v>1259</v>
      </c>
      <c r="I13" s="53">
        <v>1.5</v>
      </c>
      <c r="J13" s="54"/>
      <c r="K13" s="2">
        <f t="shared" si="0"/>
        <v>20.5</v>
      </c>
      <c r="L13" s="54"/>
      <c r="M13" s="53">
        <v>10</v>
      </c>
      <c r="N13" s="53">
        <v>33.340000000000003</v>
      </c>
      <c r="O13" s="54"/>
      <c r="P13" s="54"/>
      <c r="Q13" s="6" t="s">
        <v>460</v>
      </c>
      <c r="R13" s="53">
        <v>2</v>
      </c>
      <c r="S13" s="6"/>
      <c r="T13" s="53"/>
      <c r="U13" s="6" t="s">
        <v>461</v>
      </c>
      <c r="V13" s="53">
        <v>1</v>
      </c>
      <c r="W13" s="54"/>
      <c r="X13" s="54"/>
      <c r="Y13" s="54"/>
      <c r="Z13" s="2"/>
      <c r="AA13" s="2">
        <f t="shared" si="1"/>
        <v>46.34</v>
      </c>
      <c r="AB13" s="2">
        <v>6</v>
      </c>
      <c r="AC13" s="53" t="s">
        <v>462</v>
      </c>
      <c r="AD13" s="6"/>
      <c r="AE13" s="54"/>
      <c r="AF13" s="54">
        <v>6.25</v>
      </c>
      <c r="AG13" s="2">
        <f t="shared" si="2"/>
        <v>73.09</v>
      </c>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row>
    <row r="14" spans="1:62" ht="13.95" customHeight="1" x14ac:dyDescent="0.25">
      <c r="A14" s="2">
        <v>12</v>
      </c>
      <c r="B14" s="6" t="s">
        <v>463</v>
      </c>
      <c r="C14" s="2" t="s">
        <v>447</v>
      </c>
      <c r="D14" s="53">
        <v>10</v>
      </c>
      <c r="E14" s="53">
        <v>5</v>
      </c>
      <c r="F14" s="54"/>
      <c r="G14" s="54"/>
      <c r="H14" s="6"/>
      <c r="I14" s="54"/>
      <c r="J14" s="54"/>
      <c r="K14" s="2">
        <f t="shared" si="0"/>
        <v>15</v>
      </c>
      <c r="L14" s="54"/>
      <c r="M14" s="53">
        <v>10</v>
      </c>
      <c r="N14" s="53">
        <v>31.84</v>
      </c>
      <c r="O14" s="54"/>
      <c r="P14" s="54"/>
      <c r="Q14" s="54"/>
      <c r="R14" s="54"/>
      <c r="S14" s="54" t="s">
        <v>1316</v>
      </c>
      <c r="T14" s="54">
        <v>10</v>
      </c>
      <c r="U14" s="54"/>
      <c r="V14" s="54"/>
      <c r="W14" s="54"/>
      <c r="X14" s="54"/>
      <c r="Y14" s="54"/>
      <c r="Z14" s="58"/>
      <c r="AA14" s="2">
        <f t="shared" si="1"/>
        <v>51.84</v>
      </c>
      <c r="AB14" s="2">
        <v>6</v>
      </c>
      <c r="AC14" s="53"/>
      <c r="AD14" s="54"/>
      <c r="AE14" s="54"/>
      <c r="AF14" s="54">
        <v>6</v>
      </c>
      <c r="AG14" s="2">
        <f t="shared" si="2"/>
        <v>72.84</v>
      </c>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row>
    <row r="15" spans="1:62" x14ac:dyDescent="0.25">
      <c r="A15" s="19">
        <v>13</v>
      </c>
      <c r="B15" s="1" t="s">
        <v>464</v>
      </c>
      <c r="C15" s="2" t="s">
        <v>421</v>
      </c>
      <c r="D15" s="50">
        <v>10</v>
      </c>
      <c r="E15" s="50">
        <v>5</v>
      </c>
      <c r="F15" s="50" t="s">
        <v>434</v>
      </c>
      <c r="G15" s="50">
        <v>3</v>
      </c>
      <c r="H15" s="50" t="s">
        <v>465</v>
      </c>
      <c r="I15" s="50">
        <v>0.5</v>
      </c>
      <c r="J15" s="50"/>
      <c r="K15" s="2">
        <f t="shared" si="0"/>
        <v>18.5</v>
      </c>
      <c r="L15" s="50"/>
      <c r="M15" s="50">
        <v>10</v>
      </c>
      <c r="N15" s="51">
        <v>35.97</v>
      </c>
      <c r="O15" s="50"/>
      <c r="P15" s="50"/>
      <c r="Q15" s="50"/>
      <c r="R15" s="50"/>
      <c r="S15" s="50"/>
      <c r="T15" s="50"/>
      <c r="U15" s="50"/>
      <c r="V15" s="50"/>
      <c r="W15" s="50"/>
      <c r="X15" s="50"/>
      <c r="Y15" s="50"/>
      <c r="Z15" s="50"/>
      <c r="AA15" s="2">
        <f t="shared" si="1"/>
        <v>45.97</v>
      </c>
      <c r="AB15" s="50">
        <v>6</v>
      </c>
      <c r="AC15" s="50"/>
      <c r="AD15" s="50"/>
      <c r="AE15" s="50" t="s">
        <v>1317</v>
      </c>
      <c r="AF15" s="50">
        <v>8</v>
      </c>
      <c r="AG15" s="2">
        <f t="shared" si="2"/>
        <v>72.47</v>
      </c>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row>
    <row r="16" spans="1:62" ht="13.95" customHeight="1" x14ac:dyDescent="0.25">
      <c r="A16" s="2">
        <v>14</v>
      </c>
      <c r="B16" s="3" t="s">
        <v>466</v>
      </c>
      <c r="C16" s="3" t="s">
        <v>415</v>
      </c>
      <c r="D16" s="3">
        <v>10</v>
      </c>
      <c r="E16" s="3">
        <v>5</v>
      </c>
      <c r="F16" s="3" t="s">
        <v>467</v>
      </c>
      <c r="G16" s="3">
        <v>6</v>
      </c>
      <c r="H16" s="3"/>
      <c r="I16" s="3"/>
      <c r="J16" s="3"/>
      <c r="K16" s="2">
        <f t="shared" si="0"/>
        <v>21</v>
      </c>
      <c r="L16" s="3"/>
      <c r="M16" s="3">
        <v>10</v>
      </c>
      <c r="N16" s="59">
        <v>29.93</v>
      </c>
      <c r="O16" s="3"/>
      <c r="P16" s="3"/>
      <c r="Q16" s="3"/>
      <c r="R16" s="3"/>
      <c r="S16" s="58" t="s">
        <v>1177</v>
      </c>
      <c r="T16" s="3">
        <v>4.8</v>
      </c>
      <c r="U16" s="3"/>
      <c r="V16" s="3"/>
      <c r="W16" s="3"/>
      <c r="X16" s="3"/>
      <c r="Y16" s="3"/>
      <c r="Z16" s="3"/>
      <c r="AA16" s="2">
        <f t="shared" si="1"/>
        <v>44.73</v>
      </c>
      <c r="AB16" s="3">
        <v>6</v>
      </c>
      <c r="AC16" s="3" t="s">
        <v>468</v>
      </c>
      <c r="AD16" s="3"/>
      <c r="AE16" s="3"/>
      <c r="AF16" s="3">
        <v>6.5</v>
      </c>
      <c r="AG16" s="2">
        <f t="shared" si="2"/>
        <v>72.22999999999999</v>
      </c>
    </row>
    <row r="17" spans="1:62" ht="13.95" customHeight="1" x14ac:dyDescent="0.25">
      <c r="A17" s="19">
        <v>15</v>
      </c>
      <c r="B17" s="6" t="s">
        <v>469</v>
      </c>
      <c r="C17" s="2" t="s">
        <v>427</v>
      </c>
      <c r="D17" s="53">
        <v>10</v>
      </c>
      <c r="E17" s="53">
        <v>5</v>
      </c>
      <c r="F17" s="6" t="s">
        <v>470</v>
      </c>
      <c r="G17" s="53">
        <v>2</v>
      </c>
      <c r="H17" s="6" t="s">
        <v>1254</v>
      </c>
      <c r="I17" s="53">
        <v>1</v>
      </c>
      <c r="J17" s="54"/>
      <c r="K17" s="2">
        <f t="shared" si="0"/>
        <v>18</v>
      </c>
      <c r="L17" s="54"/>
      <c r="M17" s="53">
        <v>10</v>
      </c>
      <c r="N17" s="53">
        <v>37.49</v>
      </c>
      <c r="O17" s="54"/>
      <c r="P17" s="54"/>
      <c r="Q17" s="54"/>
      <c r="R17" s="54"/>
      <c r="S17" s="54"/>
      <c r="T17" s="54"/>
      <c r="U17" s="54"/>
      <c r="V17" s="54"/>
      <c r="W17" s="54"/>
      <c r="X17" s="54"/>
      <c r="Y17" s="54"/>
      <c r="Z17" s="3"/>
      <c r="AA17" s="2">
        <f t="shared" si="1"/>
        <v>47.49</v>
      </c>
      <c r="AB17" s="2">
        <v>6</v>
      </c>
      <c r="AC17" s="53" t="s">
        <v>471</v>
      </c>
      <c r="AD17" s="54"/>
      <c r="AE17" s="54"/>
      <c r="AF17" s="54">
        <v>6.3</v>
      </c>
      <c r="AG17" s="2">
        <f t="shared" si="2"/>
        <v>71.790000000000006</v>
      </c>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row>
    <row r="18" spans="1:62" ht="13.95" customHeight="1" x14ac:dyDescent="0.25">
      <c r="A18" s="2">
        <v>16</v>
      </c>
      <c r="B18" s="6" t="s">
        <v>474</v>
      </c>
      <c r="C18" s="2" t="s">
        <v>427</v>
      </c>
      <c r="D18" s="53">
        <v>10</v>
      </c>
      <c r="E18" s="53">
        <v>5</v>
      </c>
      <c r="F18" s="6"/>
      <c r="G18" s="53"/>
      <c r="H18" s="6"/>
      <c r="I18" s="53">
        <v>0</v>
      </c>
      <c r="J18" s="54"/>
      <c r="K18" s="2">
        <f t="shared" si="0"/>
        <v>15</v>
      </c>
      <c r="L18" s="54"/>
      <c r="M18" s="53">
        <v>10</v>
      </c>
      <c r="N18" s="53">
        <v>34.450000000000003</v>
      </c>
      <c r="O18" s="54" t="s">
        <v>475</v>
      </c>
      <c r="P18" s="54">
        <v>2</v>
      </c>
      <c r="Q18" s="54"/>
      <c r="R18" s="54"/>
      <c r="S18" s="54" t="s">
        <v>1260</v>
      </c>
      <c r="T18" s="54">
        <v>0.8</v>
      </c>
      <c r="U18" s="54" t="s">
        <v>476</v>
      </c>
      <c r="V18" s="54">
        <v>1.8</v>
      </c>
      <c r="W18" s="54"/>
      <c r="X18" s="54"/>
      <c r="Y18" s="54"/>
      <c r="Z18" s="3"/>
      <c r="AA18" s="2">
        <f t="shared" si="1"/>
        <v>49.05</v>
      </c>
      <c r="AB18" s="2">
        <v>6</v>
      </c>
      <c r="AC18" s="53" t="s">
        <v>1261</v>
      </c>
      <c r="AD18" s="6" t="s">
        <v>1262</v>
      </c>
      <c r="AE18" s="54" t="s">
        <v>1263</v>
      </c>
      <c r="AF18" s="54">
        <v>7.55</v>
      </c>
      <c r="AG18" s="2">
        <f t="shared" si="2"/>
        <v>71.599999999999994</v>
      </c>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row>
    <row r="19" spans="1:62" ht="13.95" customHeight="1" x14ac:dyDescent="0.25">
      <c r="A19" s="19">
        <v>17</v>
      </c>
      <c r="B19" s="6" t="s">
        <v>472</v>
      </c>
      <c r="C19" s="2" t="s">
        <v>427</v>
      </c>
      <c r="D19" s="53">
        <v>10</v>
      </c>
      <c r="E19" s="53">
        <v>5</v>
      </c>
      <c r="F19" s="54" t="s">
        <v>331</v>
      </c>
      <c r="G19" s="54">
        <v>3</v>
      </c>
      <c r="H19" s="54"/>
      <c r="I19" s="54"/>
      <c r="J19" s="54"/>
      <c r="K19" s="2">
        <f t="shared" si="0"/>
        <v>18</v>
      </c>
      <c r="L19" s="54"/>
      <c r="M19" s="53">
        <v>10</v>
      </c>
      <c r="N19" s="53">
        <v>34.81</v>
      </c>
      <c r="O19" s="54"/>
      <c r="P19" s="54"/>
      <c r="Q19" s="6"/>
      <c r="R19" s="53"/>
      <c r="S19" s="6" t="s">
        <v>473</v>
      </c>
      <c r="T19" s="53">
        <v>2</v>
      </c>
      <c r="U19" s="54"/>
      <c r="V19" s="54"/>
      <c r="W19" s="54"/>
      <c r="X19" s="54"/>
      <c r="Y19" s="54"/>
      <c r="Z19" s="3"/>
      <c r="AA19" s="2">
        <f t="shared" si="1"/>
        <v>46.81</v>
      </c>
      <c r="AB19" s="2">
        <v>6</v>
      </c>
      <c r="AC19" s="53"/>
      <c r="AD19" s="6"/>
      <c r="AE19" s="54"/>
      <c r="AF19" s="54">
        <v>6</v>
      </c>
      <c r="AG19" s="2">
        <f t="shared" si="2"/>
        <v>70.81</v>
      </c>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row>
    <row r="20" spans="1:62" ht="13.95" customHeight="1" x14ac:dyDescent="0.25">
      <c r="A20" s="2">
        <v>18</v>
      </c>
      <c r="B20" s="2" t="s">
        <v>477</v>
      </c>
      <c r="C20" s="2" t="s">
        <v>415</v>
      </c>
      <c r="D20" s="2">
        <v>10</v>
      </c>
      <c r="E20" s="2">
        <v>5</v>
      </c>
      <c r="F20" s="2" t="s">
        <v>1318</v>
      </c>
      <c r="G20" s="2">
        <v>2</v>
      </c>
      <c r="H20" s="2" t="s">
        <v>1302</v>
      </c>
      <c r="I20" s="2">
        <v>1.5</v>
      </c>
      <c r="J20" s="3"/>
      <c r="K20" s="2">
        <f>D20+E20+G20+I20</f>
        <v>18.5</v>
      </c>
      <c r="L20" s="3"/>
      <c r="M20" s="2">
        <v>10</v>
      </c>
      <c r="N20" s="43">
        <v>35.57</v>
      </c>
      <c r="O20" s="3"/>
      <c r="P20" s="3"/>
      <c r="Q20" s="3"/>
      <c r="R20" s="3"/>
      <c r="S20" s="3"/>
      <c r="T20" s="3"/>
      <c r="U20" s="3"/>
      <c r="V20" s="3"/>
      <c r="W20" s="3"/>
      <c r="X20" s="3"/>
      <c r="Y20" s="3"/>
      <c r="Z20" s="3"/>
      <c r="AA20" s="2">
        <f>L20+M20+N20+P20+R20+T20+V20+Y20+Z20</f>
        <v>45.57</v>
      </c>
      <c r="AB20" s="2">
        <v>6</v>
      </c>
      <c r="AC20" s="2" t="s">
        <v>478</v>
      </c>
      <c r="AD20" s="3"/>
      <c r="AE20" s="3"/>
      <c r="AF20" s="2">
        <v>6.4</v>
      </c>
      <c r="AG20" s="2">
        <f>K20+AA20+AF20</f>
        <v>70.47</v>
      </c>
    </row>
    <row r="21" spans="1:62" ht="13.95" customHeight="1" x14ac:dyDescent="0.25">
      <c r="A21" s="19">
        <v>19</v>
      </c>
      <c r="B21" s="1" t="s">
        <v>479</v>
      </c>
      <c r="C21" s="2" t="s">
        <v>421</v>
      </c>
      <c r="D21" s="50">
        <v>10</v>
      </c>
      <c r="E21" s="50">
        <v>5</v>
      </c>
      <c r="F21" s="50" t="s">
        <v>480</v>
      </c>
      <c r="G21" s="50">
        <v>3</v>
      </c>
      <c r="H21" s="50"/>
      <c r="I21" s="50"/>
      <c r="J21" s="50"/>
      <c r="K21" s="2">
        <f>D21+E21+G21+I21</f>
        <v>18</v>
      </c>
      <c r="L21" s="50"/>
      <c r="M21" s="50">
        <v>10</v>
      </c>
      <c r="N21" s="51">
        <v>35.450000000000003</v>
      </c>
      <c r="O21" s="50"/>
      <c r="P21" s="50"/>
      <c r="Q21" s="50"/>
      <c r="R21" s="50"/>
      <c r="S21" s="50" t="s">
        <v>481</v>
      </c>
      <c r="T21" s="50">
        <v>1</v>
      </c>
      <c r="U21" s="50"/>
      <c r="V21" s="50"/>
      <c r="W21" s="50"/>
      <c r="X21" s="50"/>
      <c r="Y21" s="50"/>
      <c r="Z21" s="50"/>
      <c r="AA21" s="2">
        <f>L21+M21+N21+P21+R21+T21+V21+Y21+Z21</f>
        <v>46.45</v>
      </c>
      <c r="AB21" s="50">
        <v>6</v>
      </c>
      <c r="AC21" s="50"/>
      <c r="AD21" s="50"/>
      <c r="AE21" s="50"/>
      <c r="AF21" s="50">
        <v>6</v>
      </c>
      <c r="AG21" s="2">
        <f>K21+AA21+AF21</f>
        <v>70.45</v>
      </c>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row>
    <row r="22" spans="1:62" ht="13.95" customHeight="1" x14ac:dyDescent="0.25">
      <c r="A22" s="2">
        <v>20</v>
      </c>
      <c r="B22" s="2" t="s">
        <v>482</v>
      </c>
      <c r="C22" s="2" t="s">
        <v>415</v>
      </c>
      <c r="D22" s="2">
        <v>10</v>
      </c>
      <c r="E22" s="2">
        <v>5</v>
      </c>
      <c r="F22" s="2" t="s">
        <v>483</v>
      </c>
      <c r="G22" s="2">
        <v>5</v>
      </c>
      <c r="H22" s="2" t="s">
        <v>484</v>
      </c>
      <c r="I22" s="2">
        <v>2</v>
      </c>
      <c r="J22" s="2"/>
      <c r="K22" s="2">
        <f>D22+E22+G22+I22</f>
        <v>22</v>
      </c>
      <c r="L22" s="2"/>
      <c r="M22" s="2">
        <v>10</v>
      </c>
      <c r="N22" s="43">
        <v>31.48</v>
      </c>
      <c r="O22" s="2"/>
      <c r="P22" s="2"/>
      <c r="Q22" s="2"/>
      <c r="R22" s="2"/>
      <c r="S22" s="2"/>
      <c r="T22" s="2"/>
      <c r="U22" s="2"/>
      <c r="V22" s="2"/>
      <c r="W22" s="2"/>
      <c r="X22" s="2"/>
      <c r="Y22" s="2"/>
      <c r="Z22" s="2"/>
      <c r="AA22" s="2">
        <f>L22+M22+N22+P22+R22+T22+V22+Y22+Z22</f>
        <v>41.480000000000004</v>
      </c>
      <c r="AB22" s="2">
        <v>6</v>
      </c>
      <c r="AC22" s="2" t="s">
        <v>485</v>
      </c>
      <c r="AD22" s="2"/>
      <c r="AE22" s="2">
        <v>0.75</v>
      </c>
      <c r="AF22" s="2">
        <v>6.75</v>
      </c>
      <c r="AG22" s="2">
        <f>K22+AA22+AF22</f>
        <v>70.23</v>
      </c>
    </row>
    <row r="23" spans="1:62" ht="13.95" customHeight="1" x14ac:dyDescent="0.25">
      <c r="A23" s="19">
        <v>21</v>
      </c>
      <c r="B23" s="2" t="s">
        <v>503</v>
      </c>
      <c r="C23" s="2" t="s">
        <v>415</v>
      </c>
      <c r="D23" s="2">
        <v>10</v>
      </c>
      <c r="E23" s="2">
        <v>5</v>
      </c>
      <c r="F23" s="2"/>
      <c r="G23" s="2"/>
      <c r="H23" s="2"/>
      <c r="I23" s="2"/>
      <c r="J23" s="2"/>
      <c r="K23" s="2">
        <f>D23+E23+G23+I23</f>
        <v>15</v>
      </c>
      <c r="L23" s="2"/>
      <c r="M23" s="2">
        <v>10</v>
      </c>
      <c r="N23" s="43">
        <v>37.049999999999997</v>
      </c>
      <c r="O23" s="2"/>
      <c r="P23" s="2"/>
      <c r="Q23" s="2"/>
      <c r="R23" s="2"/>
      <c r="S23" s="2" t="s">
        <v>1264</v>
      </c>
      <c r="T23" s="2">
        <v>1.6</v>
      </c>
      <c r="U23" s="2"/>
      <c r="V23" s="2"/>
      <c r="W23" s="2"/>
      <c r="X23" s="2"/>
      <c r="Y23" s="2"/>
      <c r="Z23" s="2"/>
      <c r="AA23" s="2">
        <f>L23+M23+N23+P23+R23+T23+V23+Y23+Z23</f>
        <v>48.65</v>
      </c>
      <c r="AB23" s="2">
        <v>6</v>
      </c>
      <c r="AC23" s="2" t="s">
        <v>1265</v>
      </c>
      <c r="AD23" s="2"/>
      <c r="AE23" s="2">
        <v>0.55000000000000004</v>
      </c>
      <c r="AF23" s="2">
        <v>6.55</v>
      </c>
      <c r="AG23" s="2">
        <f>K23+AA23+AF23</f>
        <v>70.2</v>
      </c>
    </row>
    <row r="24" spans="1:62" ht="13.95" customHeight="1" x14ac:dyDescent="0.25">
      <c r="A24" s="2">
        <v>22</v>
      </c>
      <c r="B24" s="2" t="s">
        <v>486</v>
      </c>
      <c r="C24" s="2" t="s">
        <v>415</v>
      </c>
      <c r="D24" s="2">
        <v>10</v>
      </c>
      <c r="E24" s="2">
        <v>5</v>
      </c>
      <c r="F24" s="2" t="s">
        <v>487</v>
      </c>
      <c r="G24" s="2">
        <v>4</v>
      </c>
      <c r="H24" s="2" t="s">
        <v>55</v>
      </c>
      <c r="I24" s="2">
        <v>1</v>
      </c>
      <c r="J24" s="2"/>
      <c r="K24" s="2">
        <f t="shared" si="0"/>
        <v>20</v>
      </c>
      <c r="L24" s="2"/>
      <c r="M24" s="2">
        <v>10</v>
      </c>
      <c r="N24" s="43">
        <v>33.47</v>
      </c>
      <c r="O24" s="2"/>
      <c r="P24" s="2"/>
      <c r="Q24" s="2"/>
      <c r="R24" s="2"/>
      <c r="S24" s="2"/>
      <c r="T24" s="2"/>
      <c r="U24" s="2"/>
      <c r="V24" s="2"/>
      <c r="W24" s="2"/>
      <c r="X24" s="2"/>
      <c r="Y24" s="2"/>
      <c r="Z24" s="2"/>
      <c r="AA24" s="2">
        <f t="shared" si="1"/>
        <v>43.47</v>
      </c>
      <c r="AB24" s="2">
        <v>6</v>
      </c>
      <c r="AC24" s="2" t="s">
        <v>488</v>
      </c>
      <c r="AD24" s="2"/>
      <c r="AE24" s="2">
        <v>0.3</v>
      </c>
      <c r="AF24" s="2">
        <v>6.3</v>
      </c>
      <c r="AG24" s="2">
        <f t="shared" si="2"/>
        <v>69.77</v>
      </c>
    </row>
    <row r="25" spans="1:62" ht="13.95" customHeight="1" x14ac:dyDescent="0.25">
      <c r="A25" s="19">
        <v>23</v>
      </c>
      <c r="B25" s="2" t="s">
        <v>491</v>
      </c>
      <c r="C25" s="2" t="s">
        <v>415</v>
      </c>
      <c r="D25" s="2">
        <v>10</v>
      </c>
      <c r="E25" s="2">
        <v>5</v>
      </c>
      <c r="F25" s="2"/>
      <c r="G25" s="2"/>
      <c r="H25" s="2"/>
      <c r="I25" s="2"/>
      <c r="J25" s="2"/>
      <c r="K25" s="2">
        <f t="shared" si="0"/>
        <v>15</v>
      </c>
      <c r="L25" s="2"/>
      <c r="M25" s="2">
        <v>10</v>
      </c>
      <c r="N25" s="43">
        <v>38.130000000000003</v>
      </c>
      <c r="O25" s="2"/>
      <c r="P25" s="2"/>
      <c r="Q25" s="2"/>
      <c r="R25" s="2"/>
      <c r="S25" s="2"/>
      <c r="T25" s="2"/>
      <c r="U25" s="2"/>
      <c r="V25" s="2"/>
      <c r="W25" s="2"/>
      <c r="X25" s="2"/>
      <c r="Y25" s="2"/>
      <c r="Z25" s="2"/>
      <c r="AA25" s="2">
        <f t="shared" si="1"/>
        <v>48.13</v>
      </c>
      <c r="AB25" s="2">
        <v>6</v>
      </c>
      <c r="AC25" s="2" t="s">
        <v>406</v>
      </c>
      <c r="AD25" s="2"/>
      <c r="AE25" s="2"/>
      <c r="AF25" s="2">
        <v>6.15</v>
      </c>
      <c r="AG25" s="2">
        <f t="shared" si="2"/>
        <v>69.28</v>
      </c>
    </row>
    <row r="26" spans="1:62" ht="13.95" customHeight="1" x14ac:dyDescent="0.25">
      <c r="A26" s="2">
        <v>24</v>
      </c>
      <c r="B26" s="1" t="s">
        <v>497</v>
      </c>
      <c r="C26" s="2" t="s">
        <v>421</v>
      </c>
      <c r="D26" s="50">
        <v>10</v>
      </c>
      <c r="E26" s="50">
        <v>5</v>
      </c>
      <c r="F26" s="50" t="s">
        <v>498</v>
      </c>
      <c r="G26" s="50">
        <v>4</v>
      </c>
      <c r="H26" s="50" t="s">
        <v>499</v>
      </c>
      <c r="I26" s="50">
        <v>1.5</v>
      </c>
      <c r="J26" s="50"/>
      <c r="K26" s="2">
        <f t="shared" si="0"/>
        <v>20.5</v>
      </c>
      <c r="L26" s="50"/>
      <c r="M26" s="50">
        <v>10</v>
      </c>
      <c r="N26" s="51">
        <v>32.42</v>
      </c>
      <c r="O26" s="50"/>
      <c r="P26" s="50"/>
      <c r="Q26" s="50"/>
      <c r="R26" s="50"/>
      <c r="S26" s="50"/>
      <c r="T26" s="50"/>
      <c r="U26" s="50"/>
      <c r="V26" s="50"/>
      <c r="W26" s="50"/>
      <c r="X26" s="50"/>
      <c r="Y26" s="50"/>
      <c r="Z26" s="50"/>
      <c r="AA26" s="2">
        <f t="shared" si="1"/>
        <v>42.42</v>
      </c>
      <c r="AB26" s="50">
        <v>6</v>
      </c>
      <c r="AC26" s="50"/>
      <c r="AD26" s="50" t="s">
        <v>500</v>
      </c>
      <c r="AE26" s="50"/>
      <c r="AF26" s="50">
        <v>6.3</v>
      </c>
      <c r="AG26" s="2">
        <f t="shared" si="2"/>
        <v>69.22</v>
      </c>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row>
    <row r="27" spans="1:62" ht="13.95" customHeight="1" x14ac:dyDescent="0.25">
      <c r="A27" s="19">
        <v>25</v>
      </c>
      <c r="B27" s="6" t="s">
        <v>492</v>
      </c>
      <c r="C27" s="2" t="s">
        <v>427</v>
      </c>
      <c r="D27" s="53">
        <v>10</v>
      </c>
      <c r="E27" s="53">
        <v>5</v>
      </c>
      <c r="F27" s="6" t="s">
        <v>493</v>
      </c>
      <c r="G27" s="53">
        <v>4.5</v>
      </c>
      <c r="H27" s="54" t="s">
        <v>494</v>
      </c>
      <c r="I27" s="54">
        <v>0.5</v>
      </c>
      <c r="J27" s="54"/>
      <c r="K27" s="2">
        <f t="shared" si="0"/>
        <v>20</v>
      </c>
      <c r="L27" s="54"/>
      <c r="M27" s="53">
        <v>10</v>
      </c>
      <c r="N27" s="53">
        <v>33.18</v>
      </c>
      <c r="O27" s="54"/>
      <c r="P27" s="54"/>
      <c r="Q27" s="54"/>
      <c r="R27" s="54"/>
      <c r="S27" s="54"/>
      <c r="T27" s="54"/>
      <c r="U27" s="54"/>
      <c r="V27" s="54"/>
      <c r="W27" s="54"/>
      <c r="X27" s="54"/>
      <c r="Y27" s="54"/>
      <c r="Z27" s="3"/>
      <c r="AA27" s="2">
        <f t="shared" si="1"/>
        <v>43.18</v>
      </c>
      <c r="AB27" s="2">
        <v>6</v>
      </c>
      <c r="AC27" s="53"/>
      <c r="AD27" s="6"/>
      <c r="AE27" s="54"/>
      <c r="AF27" s="54">
        <v>6</v>
      </c>
      <c r="AG27" s="2">
        <f t="shared" si="2"/>
        <v>69.180000000000007</v>
      </c>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row>
    <row r="28" spans="1:62" ht="13.95" customHeight="1" x14ac:dyDescent="0.25">
      <c r="A28" s="2">
        <v>26</v>
      </c>
      <c r="B28" s="6" t="s">
        <v>495</v>
      </c>
      <c r="C28" s="2" t="s">
        <v>427</v>
      </c>
      <c r="D28" s="53">
        <v>10</v>
      </c>
      <c r="E28" s="53">
        <v>5</v>
      </c>
      <c r="F28" s="54"/>
      <c r="G28" s="54"/>
      <c r="H28" s="54"/>
      <c r="I28" s="54"/>
      <c r="J28" s="54"/>
      <c r="K28" s="2">
        <f t="shared" si="0"/>
        <v>15</v>
      </c>
      <c r="L28" s="54"/>
      <c r="M28" s="53">
        <v>10</v>
      </c>
      <c r="N28" s="53">
        <v>35.89</v>
      </c>
      <c r="O28" s="54" t="s">
        <v>496</v>
      </c>
      <c r="P28" s="54">
        <v>2</v>
      </c>
      <c r="Q28" s="6"/>
      <c r="R28" s="54"/>
      <c r="S28" s="53"/>
      <c r="T28" s="53"/>
      <c r="U28" s="54"/>
      <c r="V28" s="54"/>
      <c r="W28" s="54"/>
      <c r="X28" s="54"/>
      <c r="Y28" s="54"/>
      <c r="Z28" s="3"/>
      <c r="AA28" s="2">
        <f t="shared" si="1"/>
        <v>47.89</v>
      </c>
      <c r="AB28" s="2">
        <v>6</v>
      </c>
      <c r="AC28" s="53"/>
      <c r="AD28" s="54"/>
      <c r="AE28" s="54"/>
      <c r="AF28" s="54">
        <v>6</v>
      </c>
      <c r="AG28" s="2">
        <f t="shared" si="2"/>
        <v>68.89</v>
      </c>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row>
    <row r="29" spans="1:62" ht="13.95" customHeight="1" x14ac:dyDescent="0.25">
      <c r="A29" s="19">
        <v>27</v>
      </c>
      <c r="B29" s="6" t="s">
        <v>501</v>
      </c>
      <c r="C29" s="2" t="s">
        <v>447</v>
      </c>
      <c r="D29" s="53">
        <v>10</v>
      </c>
      <c r="E29" s="53">
        <v>5</v>
      </c>
      <c r="F29" s="54" t="s">
        <v>502</v>
      </c>
      <c r="G29" s="54">
        <v>4</v>
      </c>
      <c r="H29" s="54"/>
      <c r="I29" s="54"/>
      <c r="J29" s="54"/>
      <c r="K29" s="2">
        <f t="shared" si="0"/>
        <v>19</v>
      </c>
      <c r="L29" s="54"/>
      <c r="M29" s="53">
        <v>10</v>
      </c>
      <c r="N29" s="53">
        <v>33.590000000000003</v>
      </c>
      <c r="O29" s="54"/>
      <c r="P29" s="54"/>
      <c r="Q29" s="54"/>
      <c r="R29" s="54"/>
      <c r="S29" s="54"/>
      <c r="T29" s="54"/>
      <c r="U29" s="54"/>
      <c r="V29" s="54"/>
      <c r="W29" s="54"/>
      <c r="X29" s="54"/>
      <c r="Y29" s="54"/>
      <c r="Z29" s="3"/>
      <c r="AA29" s="2">
        <f t="shared" si="1"/>
        <v>43.59</v>
      </c>
      <c r="AB29" s="2">
        <v>6</v>
      </c>
      <c r="AC29" s="53" t="s">
        <v>252</v>
      </c>
      <c r="AD29" s="54"/>
      <c r="AE29" s="54"/>
      <c r="AF29" s="54">
        <v>6.05</v>
      </c>
      <c r="AG29" s="2">
        <f t="shared" si="2"/>
        <v>68.64</v>
      </c>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row>
    <row r="30" spans="1:62" ht="13.95" customHeight="1" x14ac:dyDescent="0.25">
      <c r="A30" s="2">
        <v>28</v>
      </c>
      <c r="B30" s="6" t="s">
        <v>504</v>
      </c>
      <c r="C30" s="2" t="s">
        <v>447</v>
      </c>
      <c r="D30" s="53">
        <v>10</v>
      </c>
      <c r="E30" s="53">
        <v>5</v>
      </c>
      <c r="F30" s="54" t="s">
        <v>505</v>
      </c>
      <c r="G30" s="54">
        <v>4</v>
      </c>
      <c r="H30" s="54"/>
      <c r="I30" s="54"/>
      <c r="J30" s="54"/>
      <c r="K30" s="2">
        <f>D30+E30+G30+I30</f>
        <v>19</v>
      </c>
      <c r="L30" s="54"/>
      <c r="M30" s="53">
        <v>10</v>
      </c>
      <c r="N30" s="53">
        <v>31.46</v>
      </c>
      <c r="O30" s="54"/>
      <c r="P30" s="54"/>
      <c r="Q30" s="54"/>
      <c r="R30" s="54"/>
      <c r="S30" s="54"/>
      <c r="T30" s="54"/>
      <c r="U30" s="54"/>
      <c r="V30" s="54"/>
      <c r="W30" s="54"/>
      <c r="X30" s="54"/>
      <c r="Y30" s="54"/>
      <c r="Z30" s="3"/>
      <c r="AA30" s="2">
        <f>L30+M30+N30+P30+R30+T30+V30+Y30+Z30</f>
        <v>41.46</v>
      </c>
      <c r="AB30" s="2">
        <v>6</v>
      </c>
      <c r="AC30" s="53" t="s">
        <v>1303</v>
      </c>
      <c r="AD30" s="53"/>
      <c r="AE30" s="54">
        <v>1.8</v>
      </c>
      <c r="AF30" s="54">
        <v>7.8</v>
      </c>
      <c r="AG30" s="2">
        <f>K30+AA30+AF30</f>
        <v>68.260000000000005</v>
      </c>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row>
    <row r="31" spans="1:62" ht="13.95" customHeight="1" x14ac:dyDescent="0.25">
      <c r="A31" s="19">
        <v>29</v>
      </c>
      <c r="B31" s="6" t="s">
        <v>506</v>
      </c>
      <c r="C31" s="2" t="s">
        <v>447</v>
      </c>
      <c r="D31" s="53">
        <v>10</v>
      </c>
      <c r="E31" s="53">
        <v>5</v>
      </c>
      <c r="F31" s="54" t="s">
        <v>507</v>
      </c>
      <c r="G31" s="54">
        <v>2</v>
      </c>
      <c r="H31" s="54"/>
      <c r="I31" s="54"/>
      <c r="J31" s="54"/>
      <c r="K31" s="2">
        <f>D31+E31+G31+I31</f>
        <v>17</v>
      </c>
      <c r="L31" s="54"/>
      <c r="M31" s="53">
        <v>10</v>
      </c>
      <c r="N31" s="53">
        <v>35.229999999999997</v>
      </c>
      <c r="O31" s="54"/>
      <c r="P31" s="54"/>
      <c r="Q31" s="54"/>
      <c r="R31" s="54"/>
      <c r="S31" s="54"/>
      <c r="T31" s="54"/>
      <c r="U31" s="54"/>
      <c r="V31" s="54"/>
      <c r="W31" s="54"/>
      <c r="X31" s="54"/>
      <c r="Y31" s="54"/>
      <c r="Z31" s="3"/>
      <c r="AA31" s="2">
        <f>L31+M31+N31+P31+R31+T31+V31+Y31+Z31</f>
        <v>45.23</v>
      </c>
      <c r="AB31" s="2">
        <v>6</v>
      </c>
      <c r="AC31" s="53"/>
      <c r="AD31" s="6"/>
      <c r="AE31" s="54"/>
      <c r="AF31" s="54">
        <v>6</v>
      </c>
      <c r="AG31" s="2">
        <f>K31+AA31+AF31</f>
        <v>68.22999999999999</v>
      </c>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row>
    <row r="32" spans="1:62" ht="13.95" customHeight="1" x14ac:dyDescent="0.25">
      <c r="A32" s="2">
        <v>30</v>
      </c>
      <c r="B32" s="6" t="s">
        <v>489</v>
      </c>
      <c r="C32" s="2" t="s">
        <v>427</v>
      </c>
      <c r="D32" s="53">
        <v>10</v>
      </c>
      <c r="E32" s="53">
        <v>5</v>
      </c>
      <c r="F32" s="54" t="s">
        <v>490</v>
      </c>
      <c r="G32" s="54">
        <v>4</v>
      </c>
      <c r="H32" s="54"/>
      <c r="I32" s="54"/>
      <c r="J32" s="54"/>
      <c r="K32" s="2">
        <f>D32+E32+G32+I32</f>
        <v>19</v>
      </c>
      <c r="L32" s="54"/>
      <c r="M32" s="53">
        <v>10</v>
      </c>
      <c r="N32" s="53">
        <v>33.020000000000003</v>
      </c>
      <c r="O32" s="6"/>
      <c r="P32" s="53"/>
      <c r="Q32" s="54"/>
      <c r="R32" s="54"/>
      <c r="S32" s="54"/>
      <c r="T32" s="54"/>
      <c r="U32" s="54"/>
      <c r="V32" s="54"/>
      <c r="W32" s="54"/>
      <c r="X32" s="54"/>
      <c r="Y32" s="54"/>
      <c r="Z32" s="3"/>
      <c r="AA32" s="2">
        <f>L32+M32+N32+P32+R32+T32+V32+Y32+Z32</f>
        <v>43.02</v>
      </c>
      <c r="AB32" s="2">
        <v>6</v>
      </c>
      <c r="AC32" s="53"/>
      <c r="AD32" s="54"/>
      <c r="AE32" s="54"/>
      <c r="AF32" s="54">
        <v>6</v>
      </c>
      <c r="AG32" s="2">
        <f>K32+AA32+AF32</f>
        <v>68.02000000000001</v>
      </c>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row>
    <row r="33" spans="1:62" s="57" customFormat="1" ht="13.95" customHeight="1" x14ac:dyDescent="0.25">
      <c r="A33" s="19">
        <v>31</v>
      </c>
      <c r="B33" s="2" t="s">
        <v>508</v>
      </c>
      <c r="C33" s="2" t="s">
        <v>415</v>
      </c>
      <c r="D33" s="2">
        <v>10</v>
      </c>
      <c r="E33" s="2">
        <v>5</v>
      </c>
      <c r="F33" s="2" t="s">
        <v>509</v>
      </c>
      <c r="G33" s="2">
        <v>1.5</v>
      </c>
      <c r="H33" s="2" t="s">
        <v>510</v>
      </c>
      <c r="I33" s="2">
        <v>1</v>
      </c>
      <c r="J33" s="2"/>
      <c r="K33" s="2">
        <f>D33+E33+G33+I33</f>
        <v>17.5</v>
      </c>
      <c r="L33" s="2"/>
      <c r="M33" s="2">
        <v>10</v>
      </c>
      <c r="N33" s="43">
        <v>30.5</v>
      </c>
      <c r="O33" s="2"/>
      <c r="P33" s="2"/>
      <c r="Q33" s="2"/>
      <c r="R33" s="2"/>
      <c r="S33" s="2"/>
      <c r="T33" s="2"/>
      <c r="U33" s="2"/>
      <c r="V33" s="2"/>
      <c r="W33" s="2"/>
      <c r="X33" s="2"/>
      <c r="Y33" s="2"/>
      <c r="Z33" s="2"/>
      <c r="AA33" s="2">
        <f>L33+M33+N33+P33+R33+T33+V33+Y33+Z33</f>
        <v>40.5</v>
      </c>
      <c r="AB33" s="2">
        <v>6</v>
      </c>
      <c r="AC33" s="2" t="s">
        <v>511</v>
      </c>
      <c r="AD33" s="2"/>
      <c r="AE33" s="2"/>
      <c r="AF33" s="2">
        <v>9.9499999999999993</v>
      </c>
      <c r="AG33" s="2">
        <f>K33+AA33+AF33</f>
        <v>67.95</v>
      </c>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row>
    <row r="34" spans="1:62" ht="13.95" customHeight="1" x14ac:dyDescent="0.25">
      <c r="A34" s="2">
        <v>32</v>
      </c>
      <c r="B34" s="2" t="s">
        <v>512</v>
      </c>
      <c r="C34" s="2" t="s">
        <v>415</v>
      </c>
      <c r="D34" s="2">
        <v>10</v>
      </c>
      <c r="E34" s="2">
        <v>5</v>
      </c>
      <c r="F34" s="2"/>
      <c r="G34" s="2"/>
      <c r="H34" s="2"/>
      <c r="I34" s="2"/>
      <c r="J34" s="2"/>
      <c r="K34" s="2">
        <f t="shared" si="0"/>
        <v>15</v>
      </c>
      <c r="L34" s="2"/>
      <c r="M34" s="2">
        <v>10</v>
      </c>
      <c r="N34" s="43">
        <v>36.58</v>
      </c>
      <c r="O34" s="2"/>
      <c r="P34" s="2"/>
      <c r="Q34" s="2"/>
      <c r="R34" s="2"/>
      <c r="S34" s="2"/>
      <c r="T34" s="2"/>
      <c r="U34" s="2"/>
      <c r="V34" s="2"/>
      <c r="W34" s="2"/>
      <c r="X34" s="2"/>
      <c r="Y34" s="2"/>
      <c r="Z34" s="2"/>
      <c r="AA34" s="2">
        <f t="shared" si="1"/>
        <v>46.58</v>
      </c>
      <c r="AB34" s="2">
        <v>6</v>
      </c>
      <c r="AC34" s="2" t="s">
        <v>513</v>
      </c>
      <c r="AD34" s="2"/>
      <c r="AE34" s="2"/>
      <c r="AF34" s="2">
        <v>6.25</v>
      </c>
      <c r="AG34" s="2">
        <f t="shared" si="2"/>
        <v>67.83</v>
      </c>
    </row>
    <row r="35" spans="1:62" ht="13.95" customHeight="1" x14ac:dyDescent="0.25">
      <c r="A35" s="19">
        <v>33</v>
      </c>
      <c r="B35" s="2" t="s">
        <v>514</v>
      </c>
      <c r="C35" s="2" t="s">
        <v>415</v>
      </c>
      <c r="D35" s="2">
        <v>10</v>
      </c>
      <c r="E35" s="2">
        <v>5</v>
      </c>
      <c r="F35" s="2"/>
      <c r="G35" s="2"/>
      <c r="H35" s="2"/>
      <c r="I35" s="2"/>
      <c r="J35" s="2"/>
      <c r="K35" s="2">
        <f t="shared" si="0"/>
        <v>15</v>
      </c>
      <c r="L35" s="2"/>
      <c r="M35" s="2">
        <v>10</v>
      </c>
      <c r="N35" s="43">
        <v>36.76</v>
      </c>
      <c r="O35" s="2"/>
      <c r="P35" s="2"/>
      <c r="Q35" s="2"/>
      <c r="R35" s="2"/>
      <c r="S35" s="2"/>
      <c r="T35" s="2"/>
      <c r="U35" s="2"/>
      <c r="V35" s="2"/>
      <c r="W35" s="2"/>
      <c r="X35" s="2"/>
      <c r="Y35" s="2"/>
      <c r="Z35" s="2"/>
      <c r="AA35" s="2">
        <f t="shared" si="1"/>
        <v>46.76</v>
      </c>
      <c r="AB35" s="2">
        <v>6</v>
      </c>
      <c r="AC35" s="2"/>
      <c r="AD35" s="2"/>
      <c r="AE35" s="2"/>
      <c r="AF35" s="2">
        <v>6</v>
      </c>
      <c r="AG35" s="2">
        <f t="shared" si="2"/>
        <v>67.759999999999991</v>
      </c>
    </row>
    <row r="36" spans="1:62" ht="13.95" customHeight="1" x14ac:dyDescent="0.25">
      <c r="A36" s="2">
        <v>34</v>
      </c>
      <c r="B36" s="1" t="s">
        <v>518</v>
      </c>
      <c r="C36" s="2" t="s">
        <v>421</v>
      </c>
      <c r="D36" s="50">
        <v>10</v>
      </c>
      <c r="E36" s="50">
        <v>5</v>
      </c>
      <c r="F36" s="50"/>
      <c r="G36" s="50"/>
      <c r="H36" s="50"/>
      <c r="I36" s="50"/>
      <c r="J36" s="50"/>
      <c r="K36" s="2">
        <f t="shared" si="0"/>
        <v>15</v>
      </c>
      <c r="L36" s="50"/>
      <c r="M36" s="50">
        <v>10</v>
      </c>
      <c r="N36" s="51">
        <v>35.9</v>
      </c>
      <c r="O36" s="50"/>
      <c r="P36" s="50"/>
      <c r="Q36" s="50"/>
      <c r="R36" s="50"/>
      <c r="S36" s="50"/>
      <c r="T36" s="50"/>
      <c r="U36" s="50"/>
      <c r="V36" s="50"/>
      <c r="W36" s="50"/>
      <c r="X36" s="50"/>
      <c r="Y36" s="50"/>
      <c r="Z36" s="50"/>
      <c r="AA36" s="2">
        <f t="shared" si="1"/>
        <v>45.9</v>
      </c>
      <c r="AB36" s="50">
        <v>6</v>
      </c>
      <c r="AC36" s="50" t="s">
        <v>519</v>
      </c>
      <c r="AD36" s="50" t="s">
        <v>520</v>
      </c>
      <c r="AE36" s="50" t="s">
        <v>521</v>
      </c>
      <c r="AF36" s="50">
        <v>6.75</v>
      </c>
      <c r="AG36" s="2">
        <f t="shared" si="2"/>
        <v>67.650000000000006</v>
      </c>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row>
    <row r="37" spans="1:62" ht="13.95" customHeight="1" x14ac:dyDescent="0.25">
      <c r="A37" s="19">
        <v>35</v>
      </c>
      <c r="B37" s="6" t="s">
        <v>515</v>
      </c>
      <c r="C37" s="2" t="s">
        <v>427</v>
      </c>
      <c r="D37" s="53">
        <v>10</v>
      </c>
      <c r="E37" s="53">
        <v>5</v>
      </c>
      <c r="F37" s="54" t="s">
        <v>516</v>
      </c>
      <c r="G37" s="54">
        <v>2</v>
      </c>
      <c r="H37" s="53"/>
      <c r="I37" s="53"/>
      <c r="J37" s="54"/>
      <c r="K37" s="2">
        <f t="shared" si="0"/>
        <v>17</v>
      </c>
      <c r="L37" s="54"/>
      <c r="M37" s="53">
        <v>10</v>
      </c>
      <c r="N37" s="53">
        <v>34.35</v>
      </c>
      <c r="O37" s="54"/>
      <c r="P37" s="54"/>
      <c r="Q37" s="54"/>
      <c r="R37" s="54"/>
      <c r="S37" s="54"/>
      <c r="T37" s="54"/>
      <c r="U37" s="54"/>
      <c r="V37" s="54"/>
      <c r="W37" s="54"/>
      <c r="X37" s="54"/>
      <c r="Y37" s="54"/>
      <c r="Z37" s="3"/>
      <c r="AA37" s="2">
        <f t="shared" si="1"/>
        <v>44.35</v>
      </c>
      <c r="AB37" s="2">
        <v>6</v>
      </c>
      <c r="AC37" s="53" t="s">
        <v>517</v>
      </c>
      <c r="AD37" s="6"/>
      <c r="AE37" s="54"/>
      <c r="AF37" s="54">
        <v>6.3</v>
      </c>
      <c r="AG37" s="2">
        <f t="shared" si="2"/>
        <v>67.650000000000006</v>
      </c>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row>
    <row r="38" spans="1:62" ht="13.95" customHeight="1" x14ac:dyDescent="0.25">
      <c r="A38" s="2">
        <v>36</v>
      </c>
      <c r="B38" s="6" t="s">
        <v>522</v>
      </c>
      <c r="C38" s="2" t="s">
        <v>447</v>
      </c>
      <c r="D38" s="53">
        <v>10</v>
      </c>
      <c r="E38" s="53">
        <v>5</v>
      </c>
      <c r="F38" s="54" t="s">
        <v>523</v>
      </c>
      <c r="G38" s="54">
        <v>1.5</v>
      </c>
      <c r="H38" s="54" t="s">
        <v>524</v>
      </c>
      <c r="I38" s="54">
        <v>2</v>
      </c>
      <c r="J38" s="54"/>
      <c r="K38" s="2">
        <f t="shared" si="0"/>
        <v>18.5</v>
      </c>
      <c r="L38" s="54"/>
      <c r="M38" s="53">
        <v>10</v>
      </c>
      <c r="N38" s="53">
        <v>30.92</v>
      </c>
      <c r="O38" s="54"/>
      <c r="P38" s="54"/>
      <c r="Q38" s="54" t="s">
        <v>1319</v>
      </c>
      <c r="R38" s="54">
        <v>2</v>
      </c>
      <c r="S38" s="54"/>
      <c r="T38" s="54"/>
      <c r="U38" s="54"/>
      <c r="V38" s="54"/>
      <c r="W38" s="54"/>
      <c r="X38" s="54"/>
      <c r="Y38" s="54"/>
      <c r="Z38" s="58"/>
      <c r="AA38" s="2">
        <f t="shared" si="1"/>
        <v>42.92</v>
      </c>
      <c r="AB38" s="2">
        <v>6</v>
      </c>
      <c r="AC38" s="53"/>
      <c r="AD38" s="6"/>
      <c r="AE38" s="54"/>
      <c r="AF38" s="54">
        <v>6</v>
      </c>
      <c r="AG38" s="2">
        <f t="shared" si="2"/>
        <v>67.42</v>
      </c>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row>
    <row r="39" spans="1:62" ht="13.95" customHeight="1" x14ac:dyDescent="0.25">
      <c r="A39" s="19">
        <v>37</v>
      </c>
      <c r="B39" s="1" t="s">
        <v>525</v>
      </c>
      <c r="C39" s="2" t="s">
        <v>421</v>
      </c>
      <c r="D39" s="50">
        <v>10</v>
      </c>
      <c r="E39" s="50">
        <v>5</v>
      </c>
      <c r="F39" s="50"/>
      <c r="G39" s="50"/>
      <c r="H39" s="50"/>
      <c r="I39" s="50"/>
      <c r="J39" s="50"/>
      <c r="K39" s="2">
        <f t="shared" si="0"/>
        <v>15</v>
      </c>
      <c r="L39" s="50"/>
      <c r="M39" s="50">
        <v>10</v>
      </c>
      <c r="N39" s="51">
        <v>35.83</v>
      </c>
      <c r="O39" s="50"/>
      <c r="P39" s="50"/>
      <c r="Q39" s="50"/>
      <c r="R39" s="50"/>
      <c r="S39" s="50"/>
      <c r="T39" s="50"/>
      <c r="U39" s="50"/>
      <c r="V39" s="50"/>
      <c r="W39" s="50"/>
      <c r="X39" s="50"/>
      <c r="Y39" s="50"/>
      <c r="Z39" s="50"/>
      <c r="AA39" s="2">
        <f t="shared" si="1"/>
        <v>45.83</v>
      </c>
      <c r="AB39" s="50">
        <v>6</v>
      </c>
      <c r="AC39" s="50" t="s">
        <v>526</v>
      </c>
      <c r="AD39" s="50"/>
      <c r="AE39" s="50" t="s">
        <v>527</v>
      </c>
      <c r="AF39" s="50">
        <v>6.3</v>
      </c>
      <c r="AG39" s="2">
        <f t="shared" si="2"/>
        <v>67.13</v>
      </c>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row>
    <row r="40" spans="1:62" ht="13.95" customHeight="1" x14ac:dyDescent="0.25">
      <c r="A40" s="2">
        <v>38</v>
      </c>
      <c r="B40" s="6" t="s">
        <v>528</v>
      </c>
      <c r="C40" s="2" t="s">
        <v>427</v>
      </c>
      <c r="D40" s="53">
        <v>10</v>
      </c>
      <c r="E40" s="53">
        <v>5</v>
      </c>
      <c r="F40" s="54" t="s">
        <v>82</v>
      </c>
      <c r="G40" s="54">
        <v>1</v>
      </c>
      <c r="H40" s="54"/>
      <c r="I40" s="54"/>
      <c r="J40" s="54"/>
      <c r="K40" s="2">
        <f t="shared" si="0"/>
        <v>16</v>
      </c>
      <c r="L40" s="54"/>
      <c r="M40" s="53">
        <v>10</v>
      </c>
      <c r="N40" s="53">
        <v>34.909999999999997</v>
      </c>
      <c r="O40" s="54"/>
      <c r="P40" s="54"/>
      <c r="Q40" s="54"/>
      <c r="R40" s="54"/>
      <c r="S40" s="54"/>
      <c r="T40" s="54"/>
      <c r="U40" s="54"/>
      <c r="V40" s="54"/>
      <c r="W40" s="54"/>
      <c r="X40" s="54"/>
      <c r="Y40" s="54"/>
      <c r="Z40" s="58"/>
      <c r="AA40" s="2">
        <f t="shared" si="1"/>
        <v>44.91</v>
      </c>
      <c r="AB40" s="2">
        <v>6</v>
      </c>
      <c r="AC40" s="53" t="s">
        <v>529</v>
      </c>
      <c r="AD40" s="54"/>
      <c r="AE40" s="54"/>
      <c r="AF40" s="54">
        <v>6.1</v>
      </c>
      <c r="AG40" s="2">
        <f t="shared" si="2"/>
        <v>67.009999999999991</v>
      </c>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row>
    <row r="41" spans="1:62" ht="13.95" customHeight="1" x14ac:dyDescent="0.25">
      <c r="A41" s="19">
        <v>39</v>
      </c>
      <c r="B41" s="1" t="s">
        <v>530</v>
      </c>
      <c r="C41" s="2" t="s">
        <v>421</v>
      </c>
      <c r="D41" s="50">
        <v>10</v>
      </c>
      <c r="E41" s="50">
        <v>5</v>
      </c>
      <c r="F41" s="50" t="s">
        <v>531</v>
      </c>
      <c r="G41" s="50">
        <v>0.5</v>
      </c>
      <c r="H41" s="50"/>
      <c r="I41" s="50"/>
      <c r="J41" s="50"/>
      <c r="K41" s="2">
        <f t="shared" si="0"/>
        <v>15.5</v>
      </c>
      <c r="L41" s="50"/>
      <c r="M41" s="50">
        <v>10</v>
      </c>
      <c r="N41" s="51">
        <v>35.340000000000003</v>
      </c>
      <c r="O41" s="50"/>
      <c r="P41" s="50"/>
      <c r="Q41" s="50"/>
      <c r="R41" s="50"/>
      <c r="S41" s="50"/>
      <c r="T41" s="50"/>
      <c r="U41" s="50"/>
      <c r="V41" s="50"/>
      <c r="W41" s="50"/>
      <c r="X41" s="50"/>
      <c r="Y41" s="50"/>
      <c r="Z41" s="50"/>
      <c r="AA41" s="2">
        <f t="shared" si="1"/>
        <v>45.34</v>
      </c>
      <c r="AB41" s="50">
        <v>6</v>
      </c>
      <c r="AC41" s="50"/>
      <c r="AD41" s="50"/>
      <c r="AE41" s="50" t="s">
        <v>532</v>
      </c>
      <c r="AF41" s="50">
        <v>6.15</v>
      </c>
      <c r="AG41" s="2">
        <f t="shared" si="2"/>
        <v>66.990000000000009</v>
      </c>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row>
    <row r="42" spans="1:62" ht="13.95" customHeight="1" x14ac:dyDescent="0.25">
      <c r="A42" s="2">
        <v>40</v>
      </c>
      <c r="B42" s="6" t="s">
        <v>533</v>
      </c>
      <c r="C42" s="2" t="s">
        <v>447</v>
      </c>
      <c r="D42" s="53">
        <v>10</v>
      </c>
      <c r="E42" s="53">
        <v>5</v>
      </c>
      <c r="F42" s="6" t="s">
        <v>82</v>
      </c>
      <c r="G42" s="53">
        <v>1</v>
      </c>
      <c r="H42" s="54"/>
      <c r="I42" s="54"/>
      <c r="J42" s="54"/>
      <c r="K42" s="2">
        <f t="shared" si="0"/>
        <v>16</v>
      </c>
      <c r="L42" s="54"/>
      <c r="M42" s="53">
        <v>10</v>
      </c>
      <c r="N42" s="53">
        <v>34.89</v>
      </c>
      <c r="O42" s="54"/>
      <c r="P42" s="54"/>
      <c r="Q42" s="54"/>
      <c r="R42" s="54"/>
      <c r="S42" s="54"/>
      <c r="T42" s="54"/>
      <c r="U42" s="54"/>
      <c r="V42" s="54"/>
      <c r="W42" s="54"/>
      <c r="X42" s="54"/>
      <c r="Y42" s="54"/>
      <c r="Z42" s="58"/>
      <c r="AA42" s="2">
        <f t="shared" si="1"/>
        <v>44.89</v>
      </c>
      <c r="AB42" s="2">
        <v>6</v>
      </c>
      <c r="AC42" s="53"/>
      <c r="AD42" s="6"/>
      <c r="AE42" s="54"/>
      <c r="AF42" s="54">
        <v>6</v>
      </c>
      <c r="AG42" s="2">
        <f t="shared" si="2"/>
        <v>66.89</v>
      </c>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row>
    <row r="43" spans="1:62" ht="13.95" customHeight="1" x14ac:dyDescent="0.25">
      <c r="A43" s="19">
        <v>41</v>
      </c>
      <c r="B43" s="6" t="s">
        <v>534</v>
      </c>
      <c r="C43" s="2" t="s">
        <v>447</v>
      </c>
      <c r="D43" s="53">
        <v>10</v>
      </c>
      <c r="E43" s="53">
        <v>5</v>
      </c>
      <c r="F43" s="54"/>
      <c r="G43" s="54"/>
      <c r="H43" s="54"/>
      <c r="I43" s="54"/>
      <c r="J43" s="54"/>
      <c r="K43" s="2">
        <f t="shared" si="0"/>
        <v>15</v>
      </c>
      <c r="L43" s="54"/>
      <c r="M43" s="53">
        <v>10</v>
      </c>
      <c r="N43" s="53">
        <v>31.87</v>
      </c>
      <c r="O43" s="54"/>
      <c r="P43" s="54"/>
      <c r="Q43" s="54"/>
      <c r="R43" s="54"/>
      <c r="S43" s="54" t="s">
        <v>1320</v>
      </c>
      <c r="T43" s="54">
        <v>4</v>
      </c>
      <c r="U43" s="54"/>
      <c r="V43" s="54"/>
      <c r="W43" s="54"/>
      <c r="X43" s="54"/>
      <c r="Y43" s="54"/>
      <c r="Z43" s="58"/>
      <c r="AA43" s="2">
        <f t="shared" si="1"/>
        <v>45.870000000000005</v>
      </c>
      <c r="AB43" s="2">
        <v>6</v>
      </c>
      <c r="AC43" s="53"/>
      <c r="AD43" s="54"/>
      <c r="AE43" s="54"/>
      <c r="AF43" s="54">
        <v>6</v>
      </c>
      <c r="AG43" s="2">
        <f t="shared" si="2"/>
        <v>66.87</v>
      </c>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row>
    <row r="44" spans="1:62" ht="13.95" customHeight="1" x14ac:dyDescent="0.25">
      <c r="A44" s="2">
        <v>42</v>
      </c>
      <c r="B44" s="6" t="s">
        <v>535</v>
      </c>
      <c r="C44" s="2" t="s">
        <v>427</v>
      </c>
      <c r="D44" s="53">
        <v>10</v>
      </c>
      <c r="E44" s="53">
        <v>5</v>
      </c>
      <c r="F44" s="6"/>
      <c r="G44" s="53"/>
      <c r="H44" s="54"/>
      <c r="I44" s="54"/>
      <c r="J44" s="54"/>
      <c r="K44" s="2">
        <f t="shared" si="0"/>
        <v>15</v>
      </c>
      <c r="L44" s="54"/>
      <c r="M44" s="53">
        <v>10</v>
      </c>
      <c r="N44" s="53">
        <v>31.69</v>
      </c>
      <c r="O44" s="54"/>
      <c r="P44" s="54"/>
      <c r="Q44" s="54" t="s">
        <v>536</v>
      </c>
      <c r="R44" s="54">
        <v>2</v>
      </c>
      <c r="S44" s="54"/>
      <c r="T44" s="54">
        <v>2</v>
      </c>
      <c r="U44" s="54"/>
      <c r="V44" s="54"/>
      <c r="W44" s="54"/>
      <c r="X44" s="54"/>
      <c r="Y44" s="54"/>
      <c r="Z44" s="3"/>
      <c r="AA44" s="2">
        <f t="shared" si="1"/>
        <v>45.69</v>
      </c>
      <c r="AB44" s="2">
        <v>6</v>
      </c>
      <c r="AC44" s="53" t="s">
        <v>537</v>
      </c>
      <c r="AD44" s="6"/>
      <c r="AE44" s="54"/>
      <c r="AF44" s="54">
        <v>6.1</v>
      </c>
      <c r="AG44" s="2">
        <f t="shared" si="2"/>
        <v>66.789999999999992</v>
      </c>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row>
    <row r="45" spans="1:62" ht="13.95" customHeight="1" x14ac:dyDescent="0.25">
      <c r="A45" s="19">
        <v>43</v>
      </c>
      <c r="B45" s="1" t="s">
        <v>538</v>
      </c>
      <c r="C45" s="2" t="s">
        <v>421</v>
      </c>
      <c r="D45" s="50">
        <v>10</v>
      </c>
      <c r="E45" s="50">
        <v>5</v>
      </c>
      <c r="F45" s="50" t="s">
        <v>539</v>
      </c>
      <c r="G45" s="50">
        <v>2</v>
      </c>
      <c r="H45" s="50" t="s">
        <v>266</v>
      </c>
      <c r="I45" s="50">
        <v>0.5</v>
      </c>
      <c r="J45" s="50"/>
      <c r="K45" s="2">
        <f t="shared" si="0"/>
        <v>17.5</v>
      </c>
      <c r="L45" s="50"/>
      <c r="M45" s="50">
        <v>10</v>
      </c>
      <c r="N45" s="51">
        <v>32.18</v>
      </c>
      <c r="O45" s="50"/>
      <c r="P45" s="50"/>
      <c r="Q45" s="50"/>
      <c r="R45" s="50"/>
      <c r="S45" s="50" t="s">
        <v>540</v>
      </c>
      <c r="T45" s="50">
        <v>1</v>
      </c>
      <c r="U45" s="50"/>
      <c r="V45" s="50"/>
      <c r="W45" s="50"/>
      <c r="X45" s="50"/>
      <c r="Y45" s="50"/>
      <c r="Z45" s="50"/>
      <c r="AA45" s="2">
        <f t="shared" si="1"/>
        <v>43.18</v>
      </c>
      <c r="AB45" s="50">
        <v>6</v>
      </c>
      <c r="AC45" s="50"/>
      <c r="AD45" s="50"/>
      <c r="AE45" s="50"/>
      <c r="AF45" s="50">
        <v>6</v>
      </c>
      <c r="AG45" s="2">
        <f t="shared" si="2"/>
        <v>66.680000000000007</v>
      </c>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row>
    <row r="46" spans="1:62" ht="13.95" customHeight="1" x14ac:dyDescent="0.25">
      <c r="A46" s="2">
        <v>44</v>
      </c>
      <c r="B46" s="2" t="s">
        <v>541</v>
      </c>
      <c r="C46" s="2" t="s">
        <v>415</v>
      </c>
      <c r="D46" s="2">
        <v>10</v>
      </c>
      <c r="E46" s="2">
        <v>5</v>
      </c>
      <c r="F46" s="2" t="s">
        <v>542</v>
      </c>
      <c r="G46" s="2">
        <v>3</v>
      </c>
      <c r="H46" s="2"/>
      <c r="I46" s="2"/>
      <c r="J46" s="2"/>
      <c r="K46" s="2">
        <f t="shared" si="0"/>
        <v>18</v>
      </c>
      <c r="L46" s="2"/>
      <c r="M46" s="2">
        <v>10</v>
      </c>
      <c r="N46" s="43">
        <v>32.21</v>
      </c>
      <c r="O46" s="2"/>
      <c r="P46" s="2"/>
      <c r="Q46" s="2"/>
      <c r="R46" s="2"/>
      <c r="S46" s="2"/>
      <c r="T46" s="2"/>
      <c r="U46" s="2"/>
      <c r="V46" s="2"/>
      <c r="W46" s="2"/>
      <c r="X46" s="2"/>
      <c r="Y46" s="2"/>
      <c r="Z46" s="2"/>
      <c r="AA46" s="2">
        <f t="shared" si="1"/>
        <v>42.21</v>
      </c>
      <c r="AB46" s="2">
        <v>6</v>
      </c>
      <c r="AC46" s="2" t="s">
        <v>543</v>
      </c>
      <c r="AD46" s="2"/>
      <c r="AE46" s="2">
        <v>0.15</v>
      </c>
      <c r="AF46" s="2">
        <v>6.15</v>
      </c>
      <c r="AG46" s="2">
        <f t="shared" si="2"/>
        <v>66.36</v>
      </c>
    </row>
    <row r="47" spans="1:62" ht="13.95" customHeight="1" x14ac:dyDescent="0.25">
      <c r="A47" s="19">
        <v>45</v>
      </c>
      <c r="B47" s="6" t="s">
        <v>544</v>
      </c>
      <c r="C47" s="2" t="s">
        <v>447</v>
      </c>
      <c r="D47" s="53">
        <v>10</v>
      </c>
      <c r="E47" s="53">
        <v>5</v>
      </c>
      <c r="F47" s="6"/>
      <c r="G47" s="53"/>
      <c r="H47" s="54"/>
      <c r="I47" s="54"/>
      <c r="J47" s="54"/>
      <c r="K47" s="2">
        <f t="shared" si="0"/>
        <v>15</v>
      </c>
      <c r="L47" s="54"/>
      <c r="M47" s="53">
        <v>10</v>
      </c>
      <c r="N47" s="53">
        <v>35.35</v>
      </c>
      <c r="O47" s="54"/>
      <c r="P47" s="54"/>
      <c r="Q47" s="54"/>
      <c r="R47" s="54"/>
      <c r="S47" s="54"/>
      <c r="T47" s="54"/>
      <c r="U47" s="54"/>
      <c r="V47" s="54"/>
      <c r="W47" s="54"/>
      <c r="X47" s="54"/>
      <c r="Y47" s="54"/>
      <c r="Z47" s="58"/>
      <c r="AA47" s="2">
        <f t="shared" si="1"/>
        <v>45.35</v>
      </c>
      <c r="AB47" s="2">
        <v>6</v>
      </c>
      <c r="AC47" s="53"/>
      <c r="AD47" s="54"/>
      <c r="AE47" s="54"/>
      <c r="AF47" s="54">
        <v>6</v>
      </c>
      <c r="AG47" s="2">
        <f t="shared" si="2"/>
        <v>66.349999999999994</v>
      </c>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row>
    <row r="48" spans="1:62" s="52" customFormat="1" ht="13.95" customHeight="1" x14ac:dyDescent="0.25">
      <c r="A48" s="2">
        <v>46</v>
      </c>
      <c r="B48" s="6" t="s">
        <v>551</v>
      </c>
      <c r="C48" s="2" t="s">
        <v>427</v>
      </c>
      <c r="D48" s="53">
        <v>10</v>
      </c>
      <c r="E48" s="53">
        <v>5</v>
      </c>
      <c r="F48" s="54" t="s">
        <v>1266</v>
      </c>
      <c r="G48" s="54">
        <v>0.5</v>
      </c>
      <c r="H48" s="54"/>
      <c r="I48" s="54"/>
      <c r="J48" s="54"/>
      <c r="K48" s="2">
        <f t="shared" si="0"/>
        <v>15.5</v>
      </c>
      <c r="L48" s="54"/>
      <c r="M48" s="53">
        <v>10</v>
      </c>
      <c r="N48" s="53">
        <v>34.54</v>
      </c>
      <c r="O48" s="54"/>
      <c r="P48" s="54"/>
      <c r="Q48" s="54"/>
      <c r="R48" s="54"/>
      <c r="S48" s="54"/>
      <c r="T48" s="54"/>
      <c r="U48" s="54"/>
      <c r="V48" s="54"/>
      <c r="W48" s="54"/>
      <c r="X48" s="54"/>
      <c r="Y48" s="54"/>
      <c r="Z48" s="58"/>
      <c r="AA48" s="2">
        <f t="shared" si="1"/>
        <v>44.54</v>
      </c>
      <c r="AB48" s="2">
        <v>6</v>
      </c>
      <c r="AC48" s="53" t="s">
        <v>552</v>
      </c>
      <c r="AD48" s="54"/>
      <c r="AE48" s="54"/>
      <c r="AF48" s="54">
        <v>6.2</v>
      </c>
      <c r="AG48" s="2">
        <f t="shared" si="2"/>
        <v>66.239999999999995</v>
      </c>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row>
    <row r="49" spans="1:62" s="52" customFormat="1" ht="13.95" customHeight="1" x14ac:dyDescent="0.25">
      <c r="A49" s="19">
        <v>47</v>
      </c>
      <c r="B49" s="1" t="s">
        <v>545</v>
      </c>
      <c r="C49" s="2" t="s">
        <v>421</v>
      </c>
      <c r="D49" s="50">
        <v>10</v>
      </c>
      <c r="E49" s="50">
        <v>5</v>
      </c>
      <c r="F49" s="50"/>
      <c r="G49" s="50"/>
      <c r="H49" s="50"/>
      <c r="I49" s="50"/>
      <c r="J49" s="50"/>
      <c r="K49" s="2">
        <f t="shared" si="0"/>
        <v>15</v>
      </c>
      <c r="L49" s="50"/>
      <c r="M49" s="50">
        <v>10</v>
      </c>
      <c r="N49" s="51">
        <v>35.159999999999997</v>
      </c>
      <c r="O49" s="50"/>
      <c r="P49" s="50"/>
      <c r="Q49" s="50"/>
      <c r="R49" s="50"/>
      <c r="S49" s="50"/>
      <c r="T49" s="50"/>
      <c r="U49" s="50"/>
      <c r="V49" s="50"/>
      <c r="W49" s="50"/>
      <c r="X49" s="50"/>
      <c r="Y49" s="50"/>
      <c r="Z49" s="50"/>
      <c r="AA49" s="2">
        <f t="shared" si="1"/>
        <v>45.16</v>
      </c>
      <c r="AB49" s="50">
        <v>6</v>
      </c>
      <c r="AC49" s="50"/>
      <c r="AD49" s="50"/>
      <c r="AE49" s="50"/>
      <c r="AF49" s="50">
        <v>6</v>
      </c>
      <c r="AG49" s="2">
        <f t="shared" si="2"/>
        <v>66.16</v>
      </c>
    </row>
    <row r="50" spans="1:62" s="52" customFormat="1" ht="13.95" customHeight="1" x14ac:dyDescent="0.25">
      <c r="A50" s="2">
        <v>48</v>
      </c>
      <c r="B50" s="1" t="s">
        <v>546</v>
      </c>
      <c r="C50" s="2" t="s">
        <v>421</v>
      </c>
      <c r="D50" s="50">
        <v>10</v>
      </c>
      <c r="E50" s="50">
        <v>5</v>
      </c>
      <c r="F50" s="50" t="s">
        <v>82</v>
      </c>
      <c r="G50" s="50">
        <v>0</v>
      </c>
      <c r="H50" s="50"/>
      <c r="I50" s="50"/>
      <c r="J50" s="50"/>
      <c r="K50" s="2">
        <f t="shared" si="0"/>
        <v>15</v>
      </c>
      <c r="L50" s="50"/>
      <c r="M50" s="50">
        <v>10</v>
      </c>
      <c r="N50" s="51">
        <v>35.03</v>
      </c>
      <c r="O50" s="50"/>
      <c r="P50" s="50"/>
      <c r="Q50" s="50"/>
      <c r="R50" s="50"/>
      <c r="S50" s="50"/>
      <c r="T50" s="50"/>
      <c r="U50" s="50"/>
      <c r="V50" s="50"/>
      <c r="W50" s="50"/>
      <c r="X50" s="50"/>
      <c r="Y50" s="50"/>
      <c r="Z50" s="50"/>
      <c r="AA50" s="2">
        <f t="shared" si="1"/>
        <v>45.03</v>
      </c>
      <c r="AB50" s="50">
        <v>6</v>
      </c>
      <c r="AC50" s="50"/>
      <c r="AD50" s="50"/>
      <c r="AE50" s="50"/>
      <c r="AF50" s="50">
        <v>6</v>
      </c>
      <c r="AG50" s="2">
        <f t="shared" si="2"/>
        <v>66.03</v>
      </c>
    </row>
    <row r="51" spans="1:62" s="52" customFormat="1" ht="13.95" customHeight="1" x14ac:dyDescent="0.25">
      <c r="A51" s="19">
        <v>49</v>
      </c>
      <c r="B51" s="6" t="s">
        <v>547</v>
      </c>
      <c r="C51" s="2" t="s">
        <v>427</v>
      </c>
      <c r="D51" s="53">
        <v>10</v>
      </c>
      <c r="E51" s="53">
        <v>5</v>
      </c>
      <c r="F51" s="6"/>
      <c r="G51" s="53"/>
      <c r="H51" s="54"/>
      <c r="I51" s="54"/>
      <c r="J51" s="54"/>
      <c r="K51" s="2">
        <f t="shared" si="0"/>
        <v>15</v>
      </c>
      <c r="L51" s="54"/>
      <c r="M51" s="53">
        <v>10</v>
      </c>
      <c r="N51" s="53">
        <v>31.81</v>
      </c>
      <c r="O51" s="6"/>
      <c r="P51" s="54"/>
      <c r="Q51" s="6"/>
      <c r="R51" s="53"/>
      <c r="S51" s="54" t="s">
        <v>548</v>
      </c>
      <c r="T51" s="54">
        <v>3.2</v>
      </c>
      <c r="U51" s="54"/>
      <c r="V51" s="54"/>
      <c r="W51" s="54"/>
      <c r="X51" s="54"/>
      <c r="Y51" s="54"/>
      <c r="Z51" s="58"/>
      <c r="AA51" s="2">
        <f t="shared" si="1"/>
        <v>45.010000000000005</v>
      </c>
      <c r="AB51" s="2">
        <v>6</v>
      </c>
      <c r="AC51" s="53"/>
      <c r="AD51" s="54"/>
      <c r="AE51" s="54"/>
      <c r="AF51" s="54">
        <v>6</v>
      </c>
      <c r="AG51" s="2">
        <f t="shared" si="2"/>
        <v>66.010000000000005</v>
      </c>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row>
    <row r="52" spans="1:62" s="52" customFormat="1" ht="13.95" customHeight="1" x14ac:dyDescent="0.25">
      <c r="A52" s="2">
        <v>50</v>
      </c>
      <c r="B52" s="2" t="s">
        <v>569</v>
      </c>
      <c r="C52" s="2" t="s">
        <v>415</v>
      </c>
      <c r="D52" s="2">
        <v>10</v>
      </c>
      <c r="E52" s="2">
        <v>5</v>
      </c>
      <c r="F52" s="2" t="s">
        <v>570</v>
      </c>
      <c r="G52" s="2">
        <v>3</v>
      </c>
      <c r="H52" s="2" t="s">
        <v>77</v>
      </c>
      <c r="I52" s="2">
        <v>1</v>
      </c>
      <c r="J52" s="2"/>
      <c r="K52" s="2">
        <f t="shared" si="0"/>
        <v>19</v>
      </c>
      <c r="L52" s="2"/>
      <c r="M52" s="2">
        <v>10</v>
      </c>
      <c r="N52" s="43">
        <v>30.95</v>
      </c>
      <c r="O52" s="2"/>
      <c r="P52" s="2"/>
      <c r="Q52" s="2"/>
      <c r="R52" s="2"/>
      <c r="S52" s="2"/>
      <c r="T52" s="2"/>
      <c r="U52" s="2"/>
      <c r="V52" s="2"/>
      <c r="W52" s="2"/>
      <c r="X52" s="2"/>
      <c r="Y52" s="2"/>
      <c r="Z52" s="2"/>
      <c r="AA52" s="2">
        <f t="shared" si="1"/>
        <v>40.950000000000003</v>
      </c>
      <c r="AB52" s="2">
        <v>6</v>
      </c>
      <c r="AC52" s="2"/>
      <c r="AD52" s="2"/>
      <c r="AE52" s="2"/>
      <c r="AF52" s="2">
        <v>6</v>
      </c>
      <c r="AG52" s="2">
        <f t="shared" si="2"/>
        <v>65.95</v>
      </c>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row>
    <row r="53" spans="1:62" s="52" customFormat="1" ht="13.95" customHeight="1" x14ac:dyDescent="0.25">
      <c r="A53" s="19">
        <v>51</v>
      </c>
      <c r="B53" s="1" t="s">
        <v>549</v>
      </c>
      <c r="C53" s="2" t="s">
        <v>421</v>
      </c>
      <c r="D53" s="50">
        <v>10</v>
      </c>
      <c r="E53" s="50">
        <v>5</v>
      </c>
      <c r="F53" s="50"/>
      <c r="G53" s="50"/>
      <c r="H53" s="50"/>
      <c r="I53" s="50"/>
      <c r="J53" s="50"/>
      <c r="K53" s="2">
        <f t="shared" si="0"/>
        <v>15</v>
      </c>
      <c r="L53" s="50"/>
      <c r="M53" s="50">
        <v>10</v>
      </c>
      <c r="N53" s="51">
        <v>33.880000000000003</v>
      </c>
      <c r="O53" s="50"/>
      <c r="P53" s="50"/>
      <c r="Q53" s="50"/>
      <c r="R53" s="50"/>
      <c r="S53" s="50" t="s">
        <v>540</v>
      </c>
      <c r="T53" s="50">
        <v>1</v>
      </c>
      <c r="U53" s="50"/>
      <c r="V53" s="50"/>
      <c r="W53" s="50"/>
      <c r="X53" s="6"/>
      <c r="Y53" s="6"/>
      <c r="Z53" s="50"/>
      <c r="AA53" s="2">
        <f t="shared" si="1"/>
        <v>44.88</v>
      </c>
      <c r="AB53" s="50">
        <v>6</v>
      </c>
      <c r="AC53" s="50"/>
      <c r="AD53" s="6" t="s">
        <v>550</v>
      </c>
      <c r="AE53" s="50"/>
      <c r="AF53" s="50">
        <v>6.05</v>
      </c>
      <c r="AG53" s="2">
        <f t="shared" si="2"/>
        <v>65.930000000000007</v>
      </c>
    </row>
    <row r="54" spans="1:62" s="52" customFormat="1" ht="13.95" customHeight="1" x14ac:dyDescent="0.25">
      <c r="A54" s="2">
        <v>52</v>
      </c>
      <c r="B54" s="2" t="s">
        <v>553</v>
      </c>
      <c r="C54" s="2" t="s">
        <v>415</v>
      </c>
      <c r="D54" s="2">
        <v>10</v>
      </c>
      <c r="E54" s="2">
        <v>5</v>
      </c>
      <c r="F54" s="2"/>
      <c r="G54" s="2"/>
      <c r="H54" s="2"/>
      <c r="I54" s="2"/>
      <c r="J54" s="2"/>
      <c r="K54" s="2">
        <f t="shared" si="0"/>
        <v>15</v>
      </c>
      <c r="L54" s="2"/>
      <c r="M54" s="2">
        <v>10</v>
      </c>
      <c r="N54" s="43">
        <v>34.6</v>
      </c>
      <c r="O54" s="2"/>
      <c r="P54" s="2"/>
      <c r="Q54" s="2"/>
      <c r="R54" s="2"/>
      <c r="S54" s="2"/>
      <c r="T54" s="2"/>
      <c r="U54" s="2"/>
      <c r="V54" s="2"/>
      <c r="W54" s="2"/>
      <c r="X54" s="2"/>
      <c r="Y54" s="2"/>
      <c r="Z54" s="2"/>
      <c r="AA54" s="2">
        <f t="shared" si="1"/>
        <v>44.6</v>
      </c>
      <c r="AB54" s="2">
        <v>6</v>
      </c>
      <c r="AC54" s="2"/>
      <c r="AD54" s="2"/>
      <c r="AE54" s="2"/>
      <c r="AF54" s="2">
        <v>6</v>
      </c>
      <c r="AG54" s="2">
        <f t="shared" si="2"/>
        <v>65.599999999999994</v>
      </c>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row>
    <row r="55" spans="1:62" s="52" customFormat="1" ht="13.95" customHeight="1" x14ac:dyDescent="0.25">
      <c r="A55" s="19">
        <v>53</v>
      </c>
      <c r="B55" s="1" t="s">
        <v>554</v>
      </c>
      <c r="C55" s="2" t="s">
        <v>421</v>
      </c>
      <c r="D55" s="50">
        <v>10</v>
      </c>
      <c r="E55" s="50">
        <v>5</v>
      </c>
      <c r="F55" s="50"/>
      <c r="G55" s="50"/>
      <c r="H55" s="6"/>
      <c r="I55" s="50"/>
      <c r="J55" s="50"/>
      <c r="K55" s="2">
        <f t="shared" si="0"/>
        <v>15</v>
      </c>
      <c r="L55" s="50"/>
      <c r="M55" s="50">
        <v>10</v>
      </c>
      <c r="N55" s="51">
        <v>34.479999999999997</v>
      </c>
      <c r="O55" s="50"/>
      <c r="P55" s="50"/>
      <c r="Q55" s="50"/>
      <c r="R55" s="50"/>
      <c r="S55" s="50"/>
      <c r="T55" s="50"/>
      <c r="U55" s="50"/>
      <c r="V55" s="50"/>
      <c r="W55" s="50"/>
      <c r="X55" s="6"/>
      <c r="Y55" s="6"/>
      <c r="Z55" s="50"/>
      <c r="AA55" s="2">
        <f t="shared" si="1"/>
        <v>44.48</v>
      </c>
      <c r="AB55" s="50">
        <v>6</v>
      </c>
      <c r="AC55" s="50"/>
      <c r="AD55" s="6" t="s">
        <v>63</v>
      </c>
      <c r="AE55" s="50"/>
      <c r="AF55" s="50">
        <v>6.1</v>
      </c>
      <c r="AG55" s="2">
        <f t="shared" si="2"/>
        <v>65.58</v>
      </c>
    </row>
    <row r="56" spans="1:62" s="52" customFormat="1" ht="13.95" customHeight="1" x14ac:dyDescent="0.25">
      <c r="A56" s="2">
        <v>54</v>
      </c>
      <c r="B56" s="6" t="s">
        <v>555</v>
      </c>
      <c r="C56" s="2" t="s">
        <v>427</v>
      </c>
      <c r="D56" s="53">
        <v>10</v>
      </c>
      <c r="E56" s="53">
        <v>5</v>
      </c>
      <c r="F56" s="54"/>
      <c r="G56" s="54"/>
      <c r="H56" s="54"/>
      <c r="I56" s="54"/>
      <c r="J56" s="54"/>
      <c r="K56" s="2">
        <f t="shared" si="0"/>
        <v>15</v>
      </c>
      <c r="L56" s="54"/>
      <c r="M56" s="53">
        <v>10</v>
      </c>
      <c r="N56" s="53">
        <v>34.56</v>
      </c>
      <c r="O56" s="54"/>
      <c r="P56" s="54"/>
      <c r="Q56" s="54"/>
      <c r="R56" s="54"/>
      <c r="S56" s="54"/>
      <c r="T56" s="54"/>
      <c r="U56" s="54"/>
      <c r="V56" s="54"/>
      <c r="W56" s="54"/>
      <c r="X56" s="54"/>
      <c r="Y56" s="54"/>
      <c r="Z56" s="58"/>
      <c r="AA56" s="2">
        <f t="shared" si="1"/>
        <v>44.56</v>
      </c>
      <c r="AB56" s="2">
        <v>6</v>
      </c>
      <c r="AC56" s="53"/>
      <c r="AD56" s="54"/>
      <c r="AE56" s="54"/>
      <c r="AF56" s="54">
        <v>6</v>
      </c>
      <c r="AG56" s="2">
        <f t="shared" si="2"/>
        <v>65.56</v>
      </c>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row>
    <row r="57" spans="1:62" s="52" customFormat="1" ht="13.95" customHeight="1" x14ac:dyDescent="0.25">
      <c r="A57" s="19">
        <v>55</v>
      </c>
      <c r="B57" s="2" t="s">
        <v>556</v>
      </c>
      <c r="C57" s="2" t="s">
        <v>415</v>
      </c>
      <c r="D57" s="2">
        <v>10</v>
      </c>
      <c r="E57" s="2">
        <v>5</v>
      </c>
      <c r="F57" s="2"/>
      <c r="G57" s="2"/>
      <c r="H57" s="2"/>
      <c r="I57" s="2"/>
      <c r="J57" s="2"/>
      <c r="K57" s="2">
        <f t="shared" si="0"/>
        <v>15</v>
      </c>
      <c r="L57" s="2"/>
      <c r="M57" s="2">
        <v>10</v>
      </c>
      <c r="N57" s="43">
        <v>34.46</v>
      </c>
      <c r="O57" s="2"/>
      <c r="P57" s="2"/>
      <c r="Q57" s="2"/>
      <c r="R57" s="2"/>
      <c r="S57" s="2"/>
      <c r="T57" s="2"/>
      <c r="U57" s="2"/>
      <c r="V57" s="2"/>
      <c r="W57" s="2"/>
      <c r="X57" s="2"/>
      <c r="Y57" s="2"/>
      <c r="Z57" s="2"/>
      <c r="AA57" s="2">
        <f t="shared" si="1"/>
        <v>44.46</v>
      </c>
      <c r="AB57" s="2">
        <v>6</v>
      </c>
      <c r="AC57" s="2"/>
      <c r="AD57" s="2"/>
      <c r="AE57" s="2"/>
      <c r="AF57" s="2">
        <v>6</v>
      </c>
      <c r="AG57" s="2">
        <f t="shared" si="2"/>
        <v>65.460000000000008</v>
      </c>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row>
    <row r="58" spans="1:62" s="52" customFormat="1" ht="13.95" customHeight="1" x14ac:dyDescent="0.25">
      <c r="A58" s="2">
        <v>56</v>
      </c>
      <c r="B58" s="2" t="s">
        <v>557</v>
      </c>
      <c r="C58" s="2" t="s">
        <v>415</v>
      </c>
      <c r="D58" s="2">
        <v>10</v>
      </c>
      <c r="E58" s="2">
        <v>5</v>
      </c>
      <c r="F58" s="2" t="s">
        <v>82</v>
      </c>
      <c r="G58" s="2">
        <v>1</v>
      </c>
      <c r="H58" s="2"/>
      <c r="I58" s="2"/>
      <c r="J58" s="2"/>
      <c r="K58" s="2">
        <f t="shared" si="0"/>
        <v>16</v>
      </c>
      <c r="L58" s="2"/>
      <c r="M58" s="2">
        <v>10</v>
      </c>
      <c r="N58" s="43">
        <v>33.46</v>
      </c>
      <c r="O58" s="2"/>
      <c r="P58" s="2"/>
      <c r="Q58" s="2"/>
      <c r="R58" s="2"/>
      <c r="S58" s="2"/>
      <c r="T58" s="2"/>
      <c r="U58" s="2"/>
      <c r="V58" s="2"/>
      <c r="W58" s="2"/>
      <c r="X58" s="2"/>
      <c r="Y58" s="2"/>
      <c r="Z58" s="2"/>
      <c r="AA58" s="2">
        <f t="shared" si="1"/>
        <v>43.46</v>
      </c>
      <c r="AB58" s="2">
        <v>6</v>
      </c>
      <c r="AC58" s="2"/>
      <c r="AD58" s="2"/>
      <c r="AE58" s="2"/>
      <c r="AF58" s="2">
        <v>6</v>
      </c>
      <c r="AG58" s="2">
        <f t="shared" si="2"/>
        <v>65.460000000000008</v>
      </c>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row>
    <row r="59" spans="1:62" s="52" customFormat="1" ht="13.95" customHeight="1" x14ac:dyDescent="0.25">
      <c r="A59" s="19">
        <v>57</v>
      </c>
      <c r="B59" s="6" t="s">
        <v>558</v>
      </c>
      <c r="C59" s="2" t="s">
        <v>447</v>
      </c>
      <c r="D59" s="54">
        <v>10</v>
      </c>
      <c r="E59" s="54">
        <v>5</v>
      </c>
      <c r="F59" s="54"/>
      <c r="G59" s="54"/>
      <c r="H59" s="54"/>
      <c r="I59" s="54"/>
      <c r="J59" s="54"/>
      <c r="K59" s="2">
        <f t="shared" si="0"/>
        <v>15</v>
      </c>
      <c r="L59" s="54"/>
      <c r="M59" s="54">
        <v>10</v>
      </c>
      <c r="N59" s="54">
        <v>34.409999999999997</v>
      </c>
      <c r="O59" s="54"/>
      <c r="P59" s="54"/>
      <c r="Q59" s="54"/>
      <c r="R59" s="54"/>
      <c r="S59" s="54"/>
      <c r="T59" s="54"/>
      <c r="U59" s="54"/>
      <c r="V59" s="54"/>
      <c r="W59" s="54"/>
      <c r="X59" s="54"/>
      <c r="Y59" s="54"/>
      <c r="Z59" s="58"/>
      <c r="AA59" s="2">
        <f t="shared" si="1"/>
        <v>44.41</v>
      </c>
      <c r="AB59" s="2">
        <v>6</v>
      </c>
      <c r="AC59" s="53"/>
      <c r="AD59" s="54"/>
      <c r="AE59" s="54"/>
      <c r="AF59" s="54">
        <v>6</v>
      </c>
      <c r="AG59" s="2">
        <f t="shared" si="2"/>
        <v>65.41</v>
      </c>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row>
    <row r="60" spans="1:62" s="52" customFormat="1" ht="13.95" customHeight="1" x14ac:dyDescent="0.25">
      <c r="A60" s="2">
        <v>58</v>
      </c>
      <c r="B60" s="2" t="s">
        <v>559</v>
      </c>
      <c r="C60" s="2" t="s">
        <v>415</v>
      </c>
      <c r="D60" s="2">
        <v>10</v>
      </c>
      <c r="E60" s="2">
        <v>5</v>
      </c>
      <c r="F60" s="2" t="s">
        <v>331</v>
      </c>
      <c r="G60" s="2">
        <v>1</v>
      </c>
      <c r="H60" s="2"/>
      <c r="I60" s="2"/>
      <c r="J60" s="2"/>
      <c r="K60" s="2">
        <f t="shared" si="0"/>
        <v>16</v>
      </c>
      <c r="L60" s="2"/>
      <c r="M60" s="2">
        <v>10</v>
      </c>
      <c r="N60" s="43">
        <v>33.15</v>
      </c>
      <c r="O60" s="2"/>
      <c r="P60" s="2"/>
      <c r="Q60" s="2"/>
      <c r="R60" s="2"/>
      <c r="S60" s="2"/>
      <c r="T60" s="2"/>
      <c r="U60" s="2"/>
      <c r="V60" s="2"/>
      <c r="W60" s="2"/>
      <c r="X60" s="2"/>
      <c r="Y60" s="2"/>
      <c r="Z60" s="2"/>
      <c r="AA60" s="2">
        <f t="shared" si="1"/>
        <v>43.15</v>
      </c>
      <c r="AB60" s="2">
        <v>6</v>
      </c>
      <c r="AC60" s="2" t="s">
        <v>560</v>
      </c>
      <c r="AD60" s="2"/>
      <c r="AE60" s="2"/>
      <c r="AF60" s="2">
        <v>6.15</v>
      </c>
      <c r="AG60" s="2">
        <f t="shared" si="2"/>
        <v>65.3</v>
      </c>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row>
    <row r="61" spans="1:62" s="52" customFormat="1" ht="13.95" customHeight="1" x14ac:dyDescent="0.25">
      <c r="A61" s="19">
        <v>59</v>
      </c>
      <c r="B61" s="1" t="s">
        <v>561</v>
      </c>
      <c r="C61" s="2" t="s">
        <v>421</v>
      </c>
      <c r="D61" s="50">
        <v>10</v>
      </c>
      <c r="E61" s="50">
        <v>5</v>
      </c>
      <c r="F61" s="50"/>
      <c r="G61" s="50"/>
      <c r="H61" s="50"/>
      <c r="I61" s="50"/>
      <c r="J61" s="50"/>
      <c r="K61" s="2">
        <f t="shared" si="0"/>
        <v>15</v>
      </c>
      <c r="L61" s="50"/>
      <c r="M61" s="50">
        <v>10</v>
      </c>
      <c r="N61" s="51">
        <v>34.18</v>
      </c>
      <c r="O61" s="50"/>
      <c r="P61" s="50"/>
      <c r="Q61" s="50"/>
      <c r="R61" s="50"/>
      <c r="S61" s="50"/>
      <c r="T61" s="50"/>
      <c r="U61" s="50"/>
      <c r="V61" s="50"/>
      <c r="W61" s="50"/>
      <c r="X61" s="50"/>
      <c r="Y61" s="50"/>
      <c r="Z61" s="50"/>
      <c r="AA61" s="2">
        <f t="shared" si="1"/>
        <v>44.18</v>
      </c>
      <c r="AB61" s="50">
        <v>6</v>
      </c>
      <c r="AC61" s="50" t="s">
        <v>562</v>
      </c>
      <c r="AD61" s="50"/>
      <c r="AE61" s="50"/>
      <c r="AF61" s="50">
        <v>6.1</v>
      </c>
      <c r="AG61" s="2">
        <f t="shared" si="2"/>
        <v>65.28</v>
      </c>
    </row>
    <row r="62" spans="1:62" s="52" customFormat="1" ht="13.95" customHeight="1" x14ac:dyDescent="0.25">
      <c r="A62" s="2">
        <v>60</v>
      </c>
      <c r="B62" s="2" t="s">
        <v>563</v>
      </c>
      <c r="C62" s="2" t="s">
        <v>447</v>
      </c>
      <c r="D62" s="2">
        <v>10</v>
      </c>
      <c r="E62" s="2">
        <v>5</v>
      </c>
      <c r="F62" s="2" t="s">
        <v>564</v>
      </c>
      <c r="G62" s="2">
        <v>3</v>
      </c>
      <c r="H62" s="2"/>
      <c r="I62" s="2"/>
      <c r="J62" s="2"/>
      <c r="K62" s="2">
        <f t="shared" si="0"/>
        <v>18</v>
      </c>
      <c r="L62" s="2"/>
      <c r="M62" s="2">
        <v>10</v>
      </c>
      <c r="N62" s="2">
        <v>25.79</v>
      </c>
      <c r="O62" s="2"/>
      <c r="P62" s="2"/>
      <c r="Q62" s="2"/>
      <c r="R62" s="2"/>
      <c r="S62" s="2" t="s">
        <v>565</v>
      </c>
      <c r="T62" s="2">
        <v>4</v>
      </c>
      <c r="U62" s="2"/>
      <c r="V62" s="2"/>
      <c r="W62" s="2"/>
      <c r="X62" s="2"/>
      <c r="Y62" s="2"/>
      <c r="Z62" s="58"/>
      <c r="AA62" s="2">
        <f t="shared" si="1"/>
        <v>39.79</v>
      </c>
      <c r="AB62" s="2">
        <v>6</v>
      </c>
      <c r="AC62" s="2" t="s">
        <v>566</v>
      </c>
      <c r="AD62" s="2" t="s">
        <v>567</v>
      </c>
      <c r="AE62" s="2" t="s">
        <v>568</v>
      </c>
      <c r="AF62" s="2">
        <v>7.3</v>
      </c>
      <c r="AG62" s="2">
        <f t="shared" si="2"/>
        <v>65.09</v>
      </c>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row>
    <row r="63" spans="1:62" s="55" customFormat="1" ht="13.95" customHeight="1" x14ac:dyDescent="0.25">
      <c r="A63" s="19">
        <v>61</v>
      </c>
      <c r="B63" s="2" t="s">
        <v>571</v>
      </c>
      <c r="C63" s="2" t="s">
        <v>427</v>
      </c>
      <c r="D63" s="2">
        <v>10</v>
      </c>
      <c r="E63" s="2">
        <v>5</v>
      </c>
      <c r="F63" s="2"/>
      <c r="G63" s="2"/>
      <c r="H63" s="2"/>
      <c r="I63" s="2"/>
      <c r="J63" s="2"/>
      <c r="K63" s="2">
        <f t="shared" si="0"/>
        <v>15</v>
      </c>
      <c r="L63" s="2"/>
      <c r="M63" s="2">
        <v>10</v>
      </c>
      <c r="N63" s="2">
        <v>33.85</v>
      </c>
      <c r="O63" s="2"/>
      <c r="P63" s="2"/>
      <c r="Q63" s="2"/>
      <c r="R63" s="2"/>
      <c r="S63" s="2"/>
      <c r="T63" s="2"/>
      <c r="U63" s="2"/>
      <c r="V63" s="2"/>
      <c r="W63" s="2"/>
      <c r="X63" s="2"/>
      <c r="Y63" s="2"/>
      <c r="Z63" s="60"/>
      <c r="AA63" s="2">
        <f t="shared" si="1"/>
        <v>43.85</v>
      </c>
      <c r="AB63" s="2">
        <v>6</v>
      </c>
      <c r="AC63" s="2" t="s">
        <v>572</v>
      </c>
      <c r="AD63" s="2"/>
      <c r="AE63" s="2"/>
      <c r="AF63" s="2">
        <v>6.1</v>
      </c>
      <c r="AG63" s="2">
        <f t="shared" si="2"/>
        <v>64.95</v>
      </c>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row>
    <row r="64" spans="1:62" s="55" customFormat="1" ht="13.95" customHeight="1" x14ac:dyDescent="0.25">
      <c r="A64" s="2">
        <v>62</v>
      </c>
      <c r="B64" s="1" t="s">
        <v>573</v>
      </c>
      <c r="C64" s="2" t="s">
        <v>421</v>
      </c>
      <c r="D64" s="50">
        <v>10</v>
      </c>
      <c r="E64" s="50">
        <v>5</v>
      </c>
      <c r="F64" s="50"/>
      <c r="G64" s="50"/>
      <c r="H64" s="50"/>
      <c r="I64" s="50"/>
      <c r="J64" s="50"/>
      <c r="K64" s="2">
        <f t="shared" si="0"/>
        <v>15</v>
      </c>
      <c r="L64" s="50"/>
      <c r="M64" s="50">
        <v>10</v>
      </c>
      <c r="N64" s="51">
        <v>33.869999999999997</v>
      </c>
      <c r="O64" s="50"/>
      <c r="P64" s="50"/>
      <c r="Q64" s="50"/>
      <c r="R64" s="50"/>
      <c r="S64" s="50"/>
      <c r="T64" s="50"/>
      <c r="U64" s="50"/>
      <c r="V64" s="50"/>
      <c r="W64" s="50"/>
      <c r="X64" s="50"/>
      <c r="Y64" s="50"/>
      <c r="Z64" s="50"/>
      <c r="AA64" s="2">
        <f t="shared" si="1"/>
        <v>43.87</v>
      </c>
      <c r="AB64" s="50">
        <v>6</v>
      </c>
      <c r="AC64" s="50"/>
      <c r="AD64" s="50"/>
      <c r="AE64" s="50"/>
      <c r="AF64" s="50">
        <v>6</v>
      </c>
      <c r="AG64" s="2">
        <f t="shared" si="2"/>
        <v>64.87</v>
      </c>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row>
    <row r="65" spans="1:62" s="55" customFormat="1" ht="13.95" customHeight="1" x14ac:dyDescent="0.25">
      <c r="A65" s="19">
        <v>63</v>
      </c>
      <c r="B65" s="2" t="s">
        <v>574</v>
      </c>
      <c r="C65" s="2" t="s">
        <v>447</v>
      </c>
      <c r="D65" s="2">
        <v>10</v>
      </c>
      <c r="E65" s="2">
        <v>5</v>
      </c>
      <c r="F65" s="2"/>
      <c r="G65" s="2"/>
      <c r="H65" s="2"/>
      <c r="I65" s="2"/>
      <c r="J65" s="2"/>
      <c r="K65" s="2">
        <f t="shared" si="0"/>
        <v>15</v>
      </c>
      <c r="L65" s="2"/>
      <c r="M65" s="2">
        <v>10</v>
      </c>
      <c r="N65" s="2">
        <v>33.64</v>
      </c>
      <c r="O65" s="2"/>
      <c r="P65" s="2"/>
      <c r="Q65" s="2"/>
      <c r="R65" s="2"/>
      <c r="S65" s="2"/>
      <c r="T65" s="2"/>
      <c r="U65" s="2"/>
      <c r="V65" s="2"/>
      <c r="W65" s="2"/>
      <c r="X65" s="2"/>
      <c r="Y65" s="2"/>
      <c r="Z65" s="60"/>
      <c r="AA65" s="2">
        <f t="shared" si="1"/>
        <v>43.64</v>
      </c>
      <c r="AB65" s="2">
        <v>6</v>
      </c>
      <c r="AC65" s="2"/>
      <c r="AD65" s="2"/>
      <c r="AE65" s="2"/>
      <c r="AF65" s="2">
        <v>6</v>
      </c>
      <c r="AG65" s="2">
        <f t="shared" si="2"/>
        <v>64.64</v>
      </c>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row>
    <row r="66" spans="1:62" s="55" customFormat="1" ht="13.95" customHeight="1" x14ac:dyDescent="0.25">
      <c r="A66" s="2">
        <v>64</v>
      </c>
      <c r="B66" s="2" t="s">
        <v>575</v>
      </c>
      <c r="C66" s="2" t="s">
        <v>447</v>
      </c>
      <c r="D66" s="2">
        <v>10</v>
      </c>
      <c r="E66" s="2">
        <v>5</v>
      </c>
      <c r="F66" s="2" t="s">
        <v>250</v>
      </c>
      <c r="G66" s="2">
        <v>0.25</v>
      </c>
      <c r="H66" s="2"/>
      <c r="I66" s="2"/>
      <c r="J66" s="2"/>
      <c r="K66" s="2">
        <f t="shared" si="0"/>
        <v>15.25</v>
      </c>
      <c r="L66" s="2"/>
      <c r="M66" s="2">
        <v>10</v>
      </c>
      <c r="N66" s="2">
        <v>33.26</v>
      </c>
      <c r="O66" s="2"/>
      <c r="P66" s="2"/>
      <c r="Q66" s="2"/>
      <c r="R66" s="2"/>
      <c r="S66" s="2"/>
      <c r="T66" s="2"/>
      <c r="U66" s="2"/>
      <c r="V66" s="2"/>
      <c r="W66" s="2"/>
      <c r="X66" s="2"/>
      <c r="Y66" s="2"/>
      <c r="Z66" s="60"/>
      <c r="AA66" s="2">
        <f t="shared" si="1"/>
        <v>43.26</v>
      </c>
      <c r="AB66" s="2">
        <v>6</v>
      </c>
      <c r="AC66" s="2" t="s">
        <v>260</v>
      </c>
      <c r="AD66" s="2"/>
      <c r="AE66" s="2"/>
      <c r="AF66" s="2">
        <v>6.05</v>
      </c>
      <c r="AG66" s="2">
        <f t="shared" si="2"/>
        <v>64.56</v>
      </c>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row>
    <row r="67" spans="1:62" s="55" customFormat="1" ht="13.95" customHeight="1" x14ac:dyDescent="0.25">
      <c r="A67" s="19">
        <v>65</v>
      </c>
      <c r="B67" s="1" t="s">
        <v>576</v>
      </c>
      <c r="C67" s="2" t="s">
        <v>421</v>
      </c>
      <c r="D67" s="50">
        <v>10</v>
      </c>
      <c r="E67" s="50">
        <v>5</v>
      </c>
      <c r="F67" s="50" t="s">
        <v>82</v>
      </c>
      <c r="G67" s="50">
        <v>1</v>
      </c>
      <c r="H67" s="50"/>
      <c r="I67" s="50"/>
      <c r="J67" s="50"/>
      <c r="K67" s="2">
        <f t="shared" ref="K67:K117" si="3">D67+E67+G67+I67</f>
        <v>16</v>
      </c>
      <c r="L67" s="50"/>
      <c r="M67" s="50">
        <v>10</v>
      </c>
      <c r="N67" s="51">
        <v>30.35</v>
      </c>
      <c r="O67" s="50"/>
      <c r="P67" s="50"/>
      <c r="Q67" s="50"/>
      <c r="R67" s="50"/>
      <c r="S67" s="6" t="s">
        <v>577</v>
      </c>
      <c r="T67" s="50">
        <v>2</v>
      </c>
      <c r="U67" s="50"/>
      <c r="V67" s="50"/>
      <c r="W67" s="50"/>
      <c r="X67" s="50"/>
      <c r="Y67" s="50"/>
      <c r="Z67" s="50"/>
      <c r="AA67" s="2">
        <f t="shared" ref="AA67:AA117" si="4">L67+M67+N67+P67+R67+T67+V67+Y67+Z67</f>
        <v>42.35</v>
      </c>
      <c r="AB67" s="50">
        <v>6</v>
      </c>
      <c r="AC67" s="50"/>
      <c r="AD67" s="50"/>
      <c r="AE67" s="50"/>
      <c r="AF67" s="50">
        <v>6</v>
      </c>
      <c r="AG67" s="2">
        <f t="shared" ref="AG67:AG117" si="5">K67+AA67+AF67</f>
        <v>64.349999999999994</v>
      </c>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row>
    <row r="68" spans="1:62" s="55" customFormat="1" ht="13.95" customHeight="1" x14ac:dyDescent="0.25">
      <c r="A68" s="2">
        <v>66</v>
      </c>
      <c r="B68" s="2" t="s">
        <v>581</v>
      </c>
      <c r="C68" s="2" t="s">
        <v>415</v>
      </c>
      <c r="D68" s="2">
        <v>10</v>
      </c>
      <c r="E68" s="2">
        <v>5</v>
      </c>
      <c r="F68" s="2"/>
      <c r="G68" s="2"/>
      <c r="H68" s="2" t="s">
        <v>1243</v>
      </c>
      <c r="I68" s="2">
        <v>0.5</v>
      </c>
      <c r="J68" s="2"/>
      <c r="K68" s="2">
        <f t="shared" si="3"/>
        <v>15.5</v>
      </c>
      <c r="L68" s="2"/>
      <c r="M68" s="2">
        <v>10</v>
      </c>
      <c r="N68" s="43">
        <v>32.840000000000003</v>
      </c>
      <c r="O68" s="2"/>
      <c r="P68" s="2"/>
      <c r="Q68" s="2"/>
      <c r="R68" s="2"/>
      <c r="S68" s="2"/>
      <c r="T68" s="2"/>
      <c r="U68" s="2"/>
      <c r="V68" s="2"/>
      <c r="W68" s="2"/>
      <c r="X68" s="2"/>
      <c r="Y68" s="2"/>
      <c r="Z68" s="2"/>
      <c r="AA68" s="2">
        <f t="shared" si="4"/>
        <v>42.84</v>
      </c>
      <c r="AB68" s="2">
        <v>6</v>
      </c>
      <c r="AC68" s="2"/>
      <c r="AD68" s="2"/>
      <c r="AE68" s="2"/>
      <c r="AF68" s="2">
        <v>6</v>
      </c>
      <c r="AG68" s="2">
        <f t="shared" si="5"/>
        <v>64.34</v>
      </c>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row>
    <row r="69" spans="1:62" s="55" customFormat="1" ht="13.95" customHeight="1" x14ac:dyDescent="0.25">
      <c r="A69" s="19">
        <v>67</v>
      </c>
      <c r="B69" s="2" t="s">
        <v>593</v>
      </c>
      <c r="C69" s="2" t="s">
        <v>415</v>
      </c>
      <c r="D69" s="2">
        <v>10</v>
      </c>
      <c r="E69" s="2">
        <v>5</v>
      </c>
      <c r="F69" s="2"/>
      <c r="G69" s="2"/>
      <c r="H69" s="2"/>
      <c r="I69" s="2"/>
      <c r="J69" s="2"/>
      <c r="K69" s="2">
        <f t="shared" si="3"/>
        <v>15</v>
      </c>
      <c r="L69" s="2"/>
      <c r="M69" s="2">
        <v>10</v>
      </c>
      <c r="N69" s="43">
        <v>31.8</v>
      </c>
      <c r="O69" s="2"/>
      <c r="P69" s="2"/>
      <c r="Q69" s="2"/>
      <c r="R69" s="2"/>
      <c r="S69" s="2" t="s">
        <v>1267</v>
      </c>
      <c r="T69" s="2">
        <v>1</v>
      </c>
      <c r="U69" s="2"/>
      <c r="V69" s="2"/>
      <c r="W69" s="2"/>
      <c r="X69" s="2"/>
      <c r="Y69" s="2"/>
      <c r="Z69" s="2"/>
      <c r="AA69" s="2">
        <f t="shared" si="4"/>
        <v>42.8</v>
      </c>
      <c r="AB69" s="2">
        <v>6</v>
      </c>
      <c r="AC69" s="2"/>
      <c r="AD69" s="2"/>
      <c r="AE69" s="2" t="s">
        <v>1321</v>
      </c>
      <c r="AF69" s="2">
        <v>6.1</v>
      </c>
      <c r="AG69" s="2">
        <f t="shared" si="5"/>
        <v>63.9</v>
      </c>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row>
    <row r="70" spans="1:62" s="55" customFormat="1" ht="13.95" customHeight="1" x14ac:dyDescent="0.25">
      <c r="A70" s="2">
        <v>68</v>
      </c>
      <c r="B70" s="2" t="s">
        <v>578</v>
      </c>
      <c r="C70" s="2" t="s">
        <v>447</v>
      </c>
      <c r="D70" s="2">
        <v>10</v>
      </c>
      <c r="E70" s="2">
        <v>5</v>
      </c>
      <c r="F70" s="2"/>
      <c r="G70" s="2"/>
      <c r="H70" s="2"/>
      <c r="I70" s="2"/>
      <c r="J70" s="2"/>
      <c r="K70" s="2">
        <f t="shared" si="3"/>
        <v>15</v>
      </c>
      <c r="L70" s="2"/>
      <c r="M70" s="2">
        <v>10</v>
      </c>
      <c r="N70" s="2">
        <v>32.07</v>
      </c>
      <c r="O70" s="2"/>
      <c r="P70" s="2"/>
      <c r="Q70" s="2"/>
      <c r="R70" s="2"/>
      <c r="S70" s="2"/>
      <c r="T70" s="2"/>
      <c r="U70" s="2"/>
      <c r="V70" s="2"/>
      <c r="W70" s="2"/>
      <c r="X70" s="2" t="s">
        <v>579</v>
      </c>
      <c r="Y70" s="2">
        <v>0.5</v>
      </c>
      <c r="Z70" s="60"/>
      <c r="AA70" s="2">
        <f t="shared" si="4"/>
        <v>42.57</v>
      </c>
      <c r="AB70" s="2">
        <v>6</v>
      </c>
      <c r="AC70" s="2" t="s">
        <v>580</v>
      </c>
      <c r="AD70" s="2"/>
      <c r="AE70" s="2"/>
      <c r="AF70" s="2">
        <v>6.3</v>
      </c>
      <c r="AG70" s="2">
        <f t="shared" si="5"/>
        <v>63.87</v>
      </c>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row>
    <row r="71" spans="1:62" s="55" customFormat="1" ht="13.95" customHeight="1" x14ac:dyDescent="0.25">
      <c r="A71" s="19">
        <v>69</v>
      </c>
      <c r="B71" s="2" t="s">
        <v>582</v>
      </c>
      <c r="C71" s="2" t="s">
        <v>415</v>
      </c>
      <c r="D71" s="2">
        <v>10</v>
      </c>
      <c r="E71" s="2">
        <v>5</v>
      </c>
      <c r="F71" s="2" t="s">
        <v>82</v>
      </c>
      <c r="G71" s="2">
        <v>1</v>
      </c>
      <c r="H71" s="2"/>
      <c r="I71" s="2"/>
      <c r="J71" s="2"/>
      <c r="K71" s="2">
        <f t="shared" si="3"/>
        <v>16</v>
      </c>
      <c r="L71" s="2"/>
      <c r="M71" s="2">
        <v>10</v>
      </c>
      <c r="N71" s="43">
        <v>31.84</v>
      </c>
      <c r="O71" s="2"/>
      <c r="P71" s="2"/>
      <c r="Q71" s="2"/>
      <c r="R71" s="2"/>
      <c r="S71" s="2"/>
      <c r="T71" s="2"/>
      <c r="U71" s="2"/>
      <c r="V71" s="2"/>
      <c r="W71" s="2"/>
      <c r="X71" s="2"/>
      <c r="Y71" s="2"/>
      <c r="Z71" s="2"/>
      <c r="AA71" s="2">
        <f t="shared" si="4"/>
        <v>41.84</v>
      </c>
      <c r="AB71" s="2">
        <v>6</v>
      </c>
      <c r="AC71" s="2"/>
      <c r="AD71" s="2"/>
      <c r="AE71" s="2"/>
      <c r="AF71" s="2">
        <v>6</v>
      </c>
      <c r="AG71" s="2">
        <f t="shared" si="5"/>
        <v>63.84</v>
      </c>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row>
    <row r="72" spans="1:62" s="55" customFormat="1" ht="13.95" customHeight="1" x14ac:dyDescent="0.25">
      <c r="A72" s="2">
        <v>70</v>
      </c>
      <c r="B72" s="1" t="s">
        <v>583</v>
      </c>
      <c r="C72" s="2" t="s">
        <v>421</v>
      </c>
      <c r="D72" s="50">
        <v>10</v>
      </c>
      <c r="E72" s="50">
        <v>5</v>
      </c>
      <c r="F72" s="50"/>
      <c r="G72" s="50"/>
      <c r="H72" s="50"/>
      <c r="I72" s="50"/>
      <c r="J72" s="50"/>
      <c r="K72" s="2">
        <f t="shared" si="3"/>
        <v>15</v>
      </c>
      <c r="L72" s="50"/>
      <c r="M72" s="50">
        <v>10</v>
      </c>
      <c r="N72" s="51">
        <v>32.840000000000003</v>
      </c>
      <c r="O72" s="50"/>
      <c r="P72" s="50"/>
      <c r="Q72" s="50"/>
      <c r="R72" s="50"/>
      <c r="S72" s="50"/>
      <c r="T72" s="50"/>
      <c r="U72" s="50"/>
      <c r="V72" s="50"/>
      <c r="W72" s="50"/>
      <c r="X72" s="50"/>
      <c r="Y72" s="50"/>
      <c r="Z72" s="50"/>
      <c r="AA72" s="2">
        <f t="shared" si="4"/>
        <v>42.84</v>
      </c>
      <c r="AB72" s="50">
        <v>6</v>
      </c>
      <c r="AC72" s="50"/>
      <c r="AD72" s="50"/>
      <c r="AE72" s="50"/>
      <c r="AF72" s="50">
        <v>6</v>
      </c>
      <c r="AG72" s="2">
        <f t="shared" si="5"/>
        <v>63.84</v>
      </c>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row>
    <row r="73" spans="1:62" s="55" customFormat="1" ht="13.95" customHeight="1" x14ac:dyDescent="0.25">
      <c r="A73" s="19">
        <v>71</v>
      </c>
      <c r="B73" s="2" t="s">
        <v>584</v>
      </c>
      <c r="C73" s="2" t="s">
        <v>415</v>
      </c>
      <c r="D73" s="2">
        <v>10</v>
      </c>
      <c r="E73" s="2">
        <v>5</v>
      </c>
      <c r="F73" s="2"/>
      <c r="G73" s="2">
        <v>0</v>
      </c>
      <c r="H73" s="2"/>
      <c r="I73" s="2">
        <v>0</v>
      </c>
      <c r="J73" s="2"/>
      <c r="K73" s="2">
        <f t="shared" si="3"/>
        <v>15</v>
      </c>
      <c r="L73" s="2"/>
      <c r="M73" s="2">
        <v>10</v>
      </c>
      <c r="N73" s="43">
        <v>31.8</v>
      </c>
      <c r="O73" s="2"/>
      <c r="P73" s="2"/>
      <c r="Q73" s="2"/>
      <c r="R73" s="2"/>
      <c r="S73" s="2"/>
      <c r="T73" s="2"/>
      <c r="U73" s="2" t="s">
        <v>1322</v>
      </c>
      <c r="V73" s="2">
        <v>1</v>
      </c>
      <c r="W73" s="2"/>
      <c r="X73" s="2"/>
      <c r="Y73" s="2"/>
      <c r="Z73" s="2"/>
      <c r="AA73" s="2">
        <f t="shared" si="4"/>
        <v>42.8</v>
      </c>
      <c r="AB73" s="2">
        <v>6</v>
      </c>
      <c r="AC73" s="2"/>
      <c r="AD73" s="2"/>
      <c r="AE73" s="2"/>
      <c r="AF73" s="2">
        <v>6</v>
      </c>
      <c r="AG73" s="2">
        <f t="shared" si="5"/>
        <v>63.8</v>
      </c>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row>
    <row r="74" spans="1:62" s="55" customFormat="1" ht="13.95" customHeight="1" x14ac:dyDescent="0.25">
      <c r="A74" s="2">
        <v>72</v>
      </c>
      <c r="B74" s="2" t="s">
        <v>585</v>
      </c>
      <c r="C74" s="2" t="s">
        <v>427</v>
      </c>
      <c r="D74" s="2">
        <v>10</v>
      </c>
      <c r="E74" s="2">
        <v>5</v>
      </c>
      <c r="F74" s="2"/>
      <c r="G74" s="2"/>
      <c r="H74" s="2"/>
      <c r="I74" s="2"/>
      <c r="J74" s="2"/>
      <c r="K74" s="2">
        <f t="shared" si="3"/>
        <v>15</v>
      </c>
      <c r="L74" s="2"/>
      <c r="M74" s="2">
        <v>10</v>
      </c>
      <c r="N74" s="2">
        <v>32.4</v>
      </c>
      <c r="O74" s="2"/>
      <c r="P74" s="2"/>
      <c r="Q74" s="2"/>
      <c r="R74" s="2"/>
      <c r="S74" s="2"/>
      <c r="T74" s="2"/>
      <c r="U74" s="2"/>
      <c r="V74" s="2"/>
      <c r="W74" s="2"/>
      <c r="X74" s="2"/>
      <c r="Y74" s="2"/>
      <c r="Z74" s="60"/>
      <c r="AA74" s="2">
        <f t="shared" si="4"/>
        <v>42.4</v>
      </c>
      <c r="AB74" s="2">
        <v>6</v>
      </c>
      <c r="AC74" s="2" t="s">
        <v>1268</v>
      </c>
      <c r="AD74" s="2"/>
      <c r="AE74" s="2"/>
      <c r="AF74" s="2">
        <v>6.3</v>
      </c>
      <c r="AG74" s="2">
        <f t="shared" si="5"/>
        <v>63.699999999999996</v>
      </c>
    </row>
    <row r="75" spans="1:62" s="55" customFormat="1" ht="13.95" customHeight="1" x14ac:dyDescent="0.25">
      <c r="A75" s="19">
        <v>73</v>
      </c>
      <c r="B75" s="1" t="s">
        <v>595</v>
      </c>
      <c r="C75" s="2" t="s">
        <v>421</v>
      </c>
      <c r="D75" s="50">
        <v>10</v>
      </c>
      <c r="E75" s="50">
        <v>5</v>
      </c>
      <c r="F75" s="50" t="s">
        <v>1269</v>
      </c>
      <c r="G75" s="50">
        <v>1.5</v>
      </c>
      <c r="H75" s="50"/>
      <c r="I75" s="50"/>
      <c r="J75" s="50"/>
      <c r="K75" s="2">
        <f t="shared" si="3"/>
        <v>16.5</v>
      </c>
      <c r="L75" s="50"/>
      <c r="M75" s="50">
        <v>10</v>
      </c>
      <c r="N75" s="51">
        <v>31.19</v>
      </c>
      <c r="O75" s="50"/>
      <c r="P75" s="50"/>
      <c r="Q75" s="50"/>
      <c r="R75" s="50"/>
      <c r="S75" s="50"/>
      <c r="T75" s="50"/>
      <c r="U75" s="50"/>
      <c r="V75" s="50"/>
      <c r="W75" s="50"/>
      <c r="X75" s="50"/>
      <c r="Y75" s="50"/>
      <c r="Z75" s="50"/>
      <c r="AA75" s="2">
        <f t="shared" si="4"/>
        <v>41.19</v>
      </c>
      <c r="AB75" s="50">
        <v>6</v>
      </c>
      <c r="AC75" s="50"/>
      <c r="AD75" s="50"/>
      <c r="AE75" s="50"/>
      <c r="AF75" s="50">
        <v>6</v>
      </c>
      <c r="AG75" s="2">
        <f t="shared" si="5"/>
        <v>63.69</v>
      </c>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row>
    <row r="76" spans="1:62" s="55" customFormat="1" ht="13.95" customHeight="1" x14ac:dyDescent="0.25">
      <c r="A76" s="2">
        <v>74</v>
      </c>
      <c r="B76" s="2" t="s">
        <v>586</v>
      </c>
      <c r="C76" s="2" t="s">
        <v>427</v>
      </c>
      <c r="D76" s="2">
        <v>10</v>
      </c>
      <c r="E76" s="2">
        <v>5</v>
      </c>
      <c r="F76" s="2"/>
      <c r="G76" s="2"/>
      <c r="H76" s="2"/>
      <c r="I76" s="2"/>
      <c r="J76" s="2"/>
      <c r="K76" s="2">
        <f t="shared" si="3"/>
        <v>15</v>
      </c>
      <c r="L76" s="2"/>
      <c r="M76" s="2">
        <v>10</v>
      </c>
      <c r="N76" s="2">
        <v>32.64</v>
      </c>
      <c r="O76" s="2"/>
      <c r="P76" s="2"/>
      <c r="Q76" s="2"/>
      <c r="R76" s="2"/>
      <c r="S76" s="2"/>
      <c r="T76" s="2"/>
      <c r="U76" s="2"/>
      <c r="V76" s="2"/>
      <c r="W76" s="2"/>
      <c r="X76" s="2"/>
      <c r="Y76" s="2"/>
      <c r="Z76" s="60"/>
      <c r="AA76" s="2">
        <f t="shared" si="4"/>
        <v>42.64</v>
      </c>
      <c r="AB76" s="2">
        <v>6</v>
      </c>
      <c r="AC76" s="2"/>
      <c r="AD76" s="2"/>
      <c r="AE76" s="2"/>
      <c r="AF76" s="2">
        <v>6</v>
      </c>
      <c r="AG76" s="2">
        <f t="shared" si="5"/>
        <v>63.64</v>
      </c>
    </row>
    <row r="77" spans="1:62" s="55" customFormat="1" ht="13.95" customHeight="1" x14ac:dyDescent="0.25">
      <c r="A77" s="19">
        <v>75</v>
      </c>
      <c r="B77" s="2" t="s">
        <v>587</v>
      </c>
      <c r="C77" s="2" t="s">
        <v>415</v>
      </c>
      <c r="D77" s="2">
        <v>10</v>
      </c>
      <c r="E77" s="2">
        <v>5</v>
      </c>
      <c r="F77" s="2"/>
      <c r="G77" s="2"/>
      <c r="H77" s="2"/>
      <c r="I77" s="2"/>
      <c r="J77" s="2"/>
      <c r="K77" s="2">
        <f t="shared" si="3"/>
        <v>15</v>
      </c>
      <c r="L77" s="2"/>
      <c r="M77" s="2">
        <v>10</v>
      </c>
      <c r="N77" s="43">
        <v>32.08</v>
      </c>
      <c r="O77" s="2"/>
      <c r="P77" s="2"/>
      <c r="Q77" s="2"/>
      <c r="R77" s="2"/>
      <c r="S77" s="2"/>
      <c r="T77" s="2"/>
      <c r="U77" s="2"/>
      <c r="V77" s="2"/>
      <c r="W77" s="2"/>
      <c r="X77" s="2"/>
      <c r="Y77" s="2"/>
      <c r="Z77" s="2"/>
      <c r="AA77" s="2">
        <f t="shared" si="4"/>
        <v>42.08</v>
      </c>
      <c r="AB77" s="2">
        <v>6</v>
      </c>
      <c r="AC77" s="2" t="s">
        <v>588</v>
      </c>
      <c r="AD77" s="2"/>
      <c r="AE77" s="2"/>
      <c r="AF77" s="2">
        <v>6.5</v>
      </c>
      <c r="AG77" s="2">
        <f t="shared" si="5"/>
        <v>63.58</v>
      </c>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row>
    <row r="78" spans="1:62" s="55" customFormat="1" ht="13.95" customHeight="1" x14ac:dyDescent="0.25">
      <c r="A78" s="2">
        <v>76</v>
      </c>
      <c r="B78" s="2" t="s">
        <v>589</v>
      </c>
      <c r="C78" s="2" t="s">
        <v>427</v>
      </c>
      <c r="D78" s="2">
        <v>10</v>
      </c>
      <c r="E78" s="2">
        <v>5</v>
      </c>
      <c r="F78" s="2"/>
      <c r="G78" s="2"/>
      <c r="H78" s="2"/>
      <c r="I78" s="2"/>
      <c r="J78" s="2"/>
      <c r="K78" s="2">
        <f t="shared" si="3"/>
        <v>15</v>
      </c>
      <c r="L78" s="2"/>
      <c r="M78" s="2">
        <v>10</v>
      </c>
      <c r="N78" s="2">
        <v>32.51</v>
      </c>
      <c r="O78" s="2"/>
      <c r="P78" s="2"/>
      <c r="Q78" s="2"/>
      <c r="R78" s="2"/>
      <c r="S78" s="2"/>
      <c r="T78" s="2"/>
      <c r="U78" s="2"/>
      <c r="V78" s="2"/>
      <c r="W78" s="2"/>
      <c r="X78" s="2"/>
      <c r="Y78" s="2"/>
      <c r="Z78" s="60"/>
      <c r="AA78" s="2">
        <f t="shared" si="4"/>
        <v>42.51</v>
      </c>
      <c r="AB78" s="2">
        <v>6.1</v>
      </c>
      <c r="AC78" s="2" t="s">
        <v>590</v>
      </c>
      <c r="AD78" s="2"/>
      <c r="AE78" s="2"/>
      <c r="AF78" s="2">
        <v>6.05</v>
      </c>
      <c r="AG78" s="2">
        <f t="shared" si="5"/>
        <v>63.559999999999995</v>
      </c>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row>
    <row r="79" spans="1:62" s="55" customFormat="1" ht="13.95" customHeight="1" x14ac:dyDescent="0.25">
      <c r="A79" s="19">
        <v>77</v>
      </c>
      <c r="B79" s="2" t="s">
        <v>636</v>
      </c>
      <c r="C79" s="2" t="s">
        <v>415</v>
      </c>
      <c r="D79" s="2">
        <v>10</v>
      </c>
      <c r="E79" s="2">
        <v>5</v>
      </c>
      <c r="F79" s="2"/>
      <c r="G79" s="2"/>
      <c r="H79" s="2"/>
      <c r="I79" s="2"/>
      <c r="J79" s="2"/>
      <c r="K79" s="2">
        <f t="shared" si="3"/>
        <v>15</v>
      </c>
      <c r="L79" s="2"/>
      <c r="M79" s="2">
        <v>10</v>
      </c>
      <c r="N79" s="43">
        <v>32.5</v>
      </c>
      <c r="O79" s="2"/>
      <c r="P79" s="2"/>
      <c r="Q79" s="2"/>
      <c r="R79" s="2"/>
      <c r="S79" s="2"/>
      <c r="T79" s="2"/>
      <c r="U79" s="2"/>
      <c r="V79" s="2"/>
      <c r="W79" s="2"/>
      <c r="X79" s="2"/>
      <c r="Y79" s="2"/>
      <c r="Z79" s="2"/>
      <c r="AA79" s="2">
        <f t="shared" si="4"/>
        <v>42.5</v>
      </c>
      <c r="AB79" s="2">
        <v>6</v>
      </c>
      <c r="AC79" s="2"/>
      <c r="AD79" s="2"/>
      <c r="AE79" s="2"/>
      <c r="AF79" s="2">
        <v>6</v>
      </c>
      <c r="AG79" s="2">
        <f t="shared" si="5"/>
        <v>63.5</v>
      </c>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row>
    <row r="80" spans="1:62" s="55" customFormat="1" ht="13.95" customHeight="1" x14ac:dyDescent="0.25">
      <c r="A80" s="2">
        <v>78</v>
      </c>
      <c r="B80" s="1" t="s">
        <v>591</v>
      </c>
      <c r="C80" s="2" t="s">
        <v>421</v>
      </c>
      <c r="D80" s="50">
        <v>10</v>
      </c>
      <c r="E80" s="50">
        <v>5</v>
      </c>
      <c r="F80" s="50" t="s">
        <v>592</v>
      </c>
      <c r="G80" s="50">
        <v>0.5</v>
      </c>
      <c r="H80" s="50"/>
      <c r="I80" s="50"/>
      <c r="J80" s="50"/>
      <c r="K80" s="2">
        <f t="shared" si="3"/>
        <v>15.5</v>
      </c>
      <c r="L80" s="50"/>
      <c r="M80" s="50">
        <v>10</v>
      </c>
      <c r="N80" s="51">
        <v>31.97</v>
      </c>
      <c r="O80" s="50"/>
      <c r="P80" s="50"/>
      <c r="Q80" s="50"/>
      <c r="R80" s="50"/>
      <c r="S80" s="50"/>
      <c r="T80" s="50"/>
      <c r="U80" s="50"/>
      <c r="V80" s="50"/>
      <c r="W80" s="50"/>
      <c r="X80" s="50"/>
      <c r="Y80" s="50"/>
      <c r="Z80" s="50"/>
      <c r="AA80" s="2">
        <f t="shared" si="4"/>
        <v>41.97</v>
      </c>
      <c r="AB80" s="50">
        <v>6</v>
      </c>
      <c r="AC80" s="50"/>
      <c r="AD80" s="50"/>
      <c r="AE80" s="50"/>
      <c r="AF80" s="50">
        <v>6</v>
      </c>
      <c r="AG80" s="2">
        <f t="shared" si="5"/>
        <v>63.47</v>
      </c>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row>
    <row r="81" spans="1:62" s="55" customFormat="1" ht="13.95" customHeight="1" x14ac:dyDescent="0.25">
      <c r="A81" s="19">
        <v>79</v>
      </c>
      <c r="B81" s="2" t="s">
        <v>594</v>
      </c>
      <c r="C81" s="2" t="s">
        <v>427</v>
      </c>
      <c r="D81" s="2">
        <v>10</v>
      </c>
      <c r="E81" s="2">
        <v>5</v>
      </c>
      <c r="F81" s="2"/>
      <c r="G81" s="2"/>
      <c r="H81" s="2"/>
      <c r="I81" s="2"/>
      <c r="J81" s="2"/>
      <c r="K81" s="2">
        <f t="shared" si="3"/>
        <v>15</v>
      </c>
      <c r="L81" s="2"/>
      <c r="M81" s="2">
        <v>10</v>
      </c>
      <c r="N81" s="2">
        <v>32.4</v>
      </c>
      <c r="O81" s="2"/>
      <c r="P81" s="2"/>
      <c r="Q81" s="2"/>
      <c r="R81" s="2"/>
      <c r="S81" s="2"/>
      <c r="T81" s="2"/>
      <c r="U81" s="2"/>
      <c r="V81" s="2"/>
      <c r="W81" s="2"/>
      <c r="X81" s="2"/>
      <c r="Y81" s="2"/>
      <c r="Z81" s="60"/>
      <c r="AA81" s="2">
        <f t="shared" si="4"/>
        <v>42.4</v>
      </c>
      <c r="AB81" s="2">
        <v>6</v>
      </c>
      <c r="AC81" s="2"/>
      <c r="AD81" s="2"/>
      <c r="AE81" s="2"/>
      <c r="AF81" s="2">
        <v>6</v>
      </c>
      <c r="AG81" s="2">
        <f t="shared" si="5"/>
        <v>63.4</v>
      </c>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row>
    <row r="82" spans="1:62" s="55" customFormat="1" ht="13.95" customHeight="1" x14ac:dyDescent="0.25">
      <c r="A82" s="2">
        <v>80</v>
      </c>
      <c r="B82" s="2" t="s">
        <v>596</v>
      </c>
      <c r="C82" s="2" t="s">
        <v>447</v>
      </c>
      <c r="D82" s="2">
        <v>10</v>
      </c>
      <c r="E82" s="2">
        <v>5</v>
      </c>
      <c r="F82" s="2" t="s">
        <v>204</v>
      </c>
      <c r="G82" s="2">
        <v>0.25</v>
      </c>
      <c r="H82" s="2"/>
      <c r="I82" s="2"/>
      <c r="J82" s="2"/>
      <c r="K82" s="2">
        <f t="shared" si="3"/>
        <v>15.25</v>
      </c>
      <c r="L82" s="2"/>
      <c r="M82" s="2">
        <v>10</v>
      </c>
      <c r="N82" s="2">
        <v>31.85</v>
      </c>
      <c r="O82" s="2"/>
      <c r="P82" s="2"/>
      <c r="Q82" s="2"/>
      <c r="R82" s="2"/>
      <c r="S82" s="2"/>
      <c r="T82" s="2"/>
      <c r="U82" s="2"/>
      <c r="V82" s="2"/>
      <c r="W82" s="2"/>
      <c r="X82" s="2"/>
      <c r="Y82" s="2"/>
      <c r="Z82" s="60"/>
      <c r="AA82" s="2">
        <f t="shared" si="4"/>
        <v>41.85</v>
      </c>
      <c r="AB82" s="2">
        <v>6</v>
      </c>
      <c r="AC82" s="2" t="s">
        <v>597</v>
      </c>
      <c r="AD82" s="2"/>
      <c r="AE82" s="2"/>
      <c r="AF82" s="2">
        <v>6.05</v>
      </c>
      <c r="AG82" s="2">
        <f t="shared" si="5"/>
        <v>63.15</v>
      </c>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row>
    <row r="83" spans="1:62" s="55" customFormat="1" ht="13.95" customHeight="1" x14ac:dyDescent="0.25">
      <c r="A83" s="19">
        <v>81</v>
      </c>
      <c r="B83" s="2" t="s">
        <v>612</v>
      </c>
      <c r="C83" s="2" t="s">
        <v>447</v>
      </c>
      <c r="D83" s="2">
        <v>10</v>
      </c>
      <c r="E83" s="2">
        <v>5</v>
      </c>
      <c r="F83" s="2"/>
      <c r="G83" s="2"/>
      <c r="H83" s="2" t="s">
        <v>1270</v>
      </c>
      <c r="I83" s="2">
        <v>1</v>
      </c>
      <c r="J83" s="2"/>
      <c r="K83" s="2">
        <f t="shared" si="3"/>
        <v>16</v>
      </c>
      <c r="L83" s="2"/>
      <c r="M83" s="2">
        <v>10</v>
      </c>
      <c r="N83" s="2">
        <v>31.12</v>
      </c>
      <c r="O83" s="2"/>
      <c r="P83" s="2"/>
      <c r="Q83" s="2"/>
      <c r="R83" s="2"/>
      <c r="S83" s="2"/>
      <c r="T83" s="2"/>
      <c r="U83" s="2"/>
      <c r="V83" s="2"/>
      <c r="W83" s="2"/>
      <c r="X83" s="2"/>
      <c r="Y83" s="2"/>
      <c r="Z83" s="3"/>
      <c r="AA83" s="2">
        <f t="shared" si="4"/>
        <v>41.120000000000005</v>
      </c>
      <c r="AB83" s="2">
        <v>6</v>
      </c>
      <c r="AC83" s="2"/>
      <c r="AD83" s="2"/>
      <c r="AE83" s="2"/>
      <c r="AF83" s="2">
        <v>6</v>
      </c>
      <c r="AG83" s="2">
        <f t="shared" si="5"/>
        <v>63.120000000000005</v>
      </c>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row>
    <row r="84" spans="1:62" s="55" customFormat="1" ht="13.95" customHeight="1" x14ac:dyDescent="0.25">
      <c r="A84" s="2">
        <v>82</v>
      </c>
      <c r="B84" s="2" t="s">
        <v>544</v>
      </c>
      <c r="C84" s="2" t="s">
        <v>415</v>
      </c>
      <c r="D84" s="2">
        <v>10</v>
      </c>
      <c r="E84" s="2">
        <v>5</v>
      </c>
      <c r="F84" s="2"/>
      <c r="G84" s="2">
        <v>0</v>
      </c>
      <c r="H84" s="2"/>
      <c r="I84" s="2">
        <v>0</v>
      </c>
      <c r="J84" s="2"/>
      <c r="K84" s="2">
        <f t="shared" si="3"/>
        <v>15</v>
      </c>
      <c r="L84" s="2"/>
      <c r="M84" s="2">
        <v>10</v>
      </c>
      <c r="N84" s="43">
        <v>32.049999999999997</v>
      </c>
      <c r="O84" s="2"/>
      <c r="P84" s="2">
        <v>0</v>
      </c>
      <c r="Q84" s="2"/>
      <c r="R84" s="2">
        <v>0</v>
      </c>
      <c r="S84" s="2"/>
      <c r="T84" s="2">
        <v>0</v>
      </c>
      <c r="U84" s="2"/>
      <c r="V84" s="2">
        <v>0</v>
      </c>
      <c r="W84" s="2"/>
      <c r="X84" s="2"/>
      <c r="Y84" s="2"/>
      <c r="Z84" s="2"/>
      <c r="AA84" s="2">
        <f t="shared" si="4"/>
        <v>42.05</v>
      </c>
      <c r="AB84" s="2">
        <v>6</v>
      </c>
      <c r="AC84" s="2"/>
      <c r="AD84" s="2"/>
      <c r="AE84" s="2"/>
      <c r="AF84" s="2">
        <v>6</v>
      </c>
      <c r="AG84" s="2">
        <f t="shared" si="5"/>
        <v>63.05</v>
      </c>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row>
    <row r="85" spans="1:62" s="55" customFormat="1" ht="13.95" customHeight="1" x14ac:dyDescent="0.25">
      <c r="A85" s="19">
        <v>83</v>
      </c>
      <c r="B85" s="2" t="s">
        <v>598</v>
      </c>
      <c r="C85" s="2" t="s">
        <v>415</v>
      </c>
      <c r="D85" s="2">
        <v>10</v>
      </c>
      <c r="E85" s="2">
        <v>5</v>
      </c>
      <c r="F85" s="2"/>
      <c r="G85" s="2"/>
      <c r="H85" s="2"/>
      <c r="I85" s="2"/>
      <c r="J85" s="2">
        <v>3</v>
      </c>
      <c r="K85" s="2">
        <f t="shared" si="3"/>
        <v>15</v>
      </c>
      <c r="L85" s="2"/>
      <c r="M85" s="2">
        <v>10</v>
      </c>
      <c r="N85" s="43">
        <v>32.020000000000003</v>
      </c>
      <c r="O85" s="2"/>
      <c r="P85" s="2"/>
      <c r="Q85" s="2"/>
      <c r="R85" s="2"/>
      <c r="S85" s="2"/>
      <c r="T85" s="2"/>
      <c r="U85" s="2"/>
      <c r="V85" s="2"/>
      <c r="W85" s="2"/>
      <c r="X85" s="2"/>
      <c r="Y85" s="2"/>
      <c r="Z85" s="2"/>
      <c r="AA85" s="2">
        <f t="shared" si="4"/>
        <v>42.02</v>
      </c>
      <c r="AB85" s="2">
        <v>6</v>
      </c>
      <c r="AC85" s="2"/>
      <c r="AD85" s="2"/>
      <c r="AE85" s="2"/>
      <c r="AF85" s="2">
        <v>6</v>
      </c>
      <c r="AG85" s="2">
        <f t="shared" si="5"/>
        <v>63.02</v>
      </c>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row>
    <row r="86" spans="1:62" s="52" customFormat="1" ht="13.95" customHeight="1" x14ac:dyDescent="0.25">
      <c r="A86" s="2">
        <v>84</v>
      </c>
      <c r="B86" s="2" t="s">
        <v>599</v>
      </c>
      <c r="C86" s="2" t="s">
        <v>427</v>
      </c>
      <c r="D86" s="2">
        <v>10</v>
      </c>
      <c r="E86" s="2">
        <v>5</v>
      </c>
      <c r="F86" s="2" t="s">
        <v>82</v>
      </c>
      <c r="G86" s="2">
        <v>1</v>
      </c>
      <c r="H86" s="2"/>
      <c r="I86" s="2"/>
      <c r="J86" s="2"/>
      <c r="K86" s="2">
        <f t="shared" si="3"/>
        <v>16</v>
      </c>
      <c r="L86" s="2"/>
      <c r="M86" s="2">
        <v>10</v>
      </c>
      <c r="N86" s="2">
        <v>30.65</v>
      </c>
      <c r="O86" s="2"/>
      <c r="P86" s="2"/>
      <c r="Q86" s="2"/>
      <c r="R86" s="2"/>
      <c r="S86" s="2"/>
      <c r="T86" s="2"/>
      <c r="U86" s="2"/>
      <c r="V86" s="2"/>
      <c r="W86" s="2"/>
      <c r="X86" s="2"/>
      <c r="Y86" s="2"/>
      <c r="Z86" s="60"/>
      <c r="AA86" s="2">
        <f t="shared" si="4"/>
        <v>40.65</v>
      </c>
      <c r="AB86" s="2">
        <v>6</v>
      </c>
      <c r="AC86" s="2" t="s">
        <v>1271</v>
      </c>
      <c r="AD86" s="2"/>
      <c r="AE86" s="2"/>
      <c r="AF86" s="2">
        <v>6.1</v>
      </c>
      <c r="AG86" s="2">
        <f t="shared" si="5"/>
        <v>62.75</v>
      </c>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row>
    <row r="87" spans="1:62" s="55" customFormat="1" ht="13.95" customHeight="1" x14ac:dyDescent="0.25">
      <c r="A87" s="19">
        <v>85</v>
      </c>
      <c r="B87" s="1" t="s">
        <v>600</v>
      </c>
      <c r="C87" s="2" t="s">
        <v>421</v>
      </c>
      <c r="D87" s="50">
        <v>10</v>
      </c>
      <c r="E87" s="50">
        <v>5</v>
      </c>
      <c r="F87" s="50" t="s">
        <v>601</v>
      </c>
      <c r="G87" s="50">
        <v>2</v>
      </c>
      <c r="H87" s="50" t="s">
        <v>602</v>
      </c>
      <c r="I87" s="50">
        <v>0.5</v>
      </c>
      <c r="J87" s="50"/>
      <c r="K87" s="2">
        <f t="shared" si="3"/>
        <v>17.5</v>
      </c>
      <c r="L87" s="50"/>
      <c r="M87" s="50">
        <v>10</v>
      </c>
      <c r="N87" s="51">
        <v>28.91</v>
      </c>
      <c r="O87" s="50"/>
      <c r="P87" s="50"/>
      <c r="Q87" s="50"/>
      <c r="R87" s="50"/>
      <c r="S87" s="50"/>
      <c r="T87" s="50"/>
      <c r="U87" s="50"/>
      <c r="V87" s="50"/>
      <c r="W87" s="50"/>
      <c r="X87" s="50"/>
      <c r="Y87" s="50"/>
      <c r="Z87" s="50"/>
      <c r="AA87" s="2">
        <f t="shared" si="4"/>
        <v>38.909999999999997</v>
      </c>
      <c r="AB87" s="50">
        <v>6</v>
      </c>
      <c r="AC87" s="50"/>
      <c r="AD87" s="50"/>
      <c r="AE87" s="50" t="s">
        <v>603</v>
      </c>
      <c r="AF87" s="50">
        <v>6.25</v>
      </c>
      <c r="AG87" s="2">
        <f t="shared" si="5"/>
        <v>62.66</v>
      </c>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row>
    <row r="88" spans="1:62" s="55" customFormat="1" ht="13.95" customHeight="1" x14ac:dyDescent="0.25">
      <c r="A88" s="2">
        <v>86</v>
      </c>
      <c r="B88" s="1" t="s">
        <v>604</v>
      </c>
      <c r="C88" s="2" t="s">
        <v>421</v>
      </c>
      <c r="D88" s="50">
        <v>10</v>
      </c>
      <c r="E88" s="50">
        <v>5</v>
      </c>
      <c r="F88" s="50" t="s">
        <v>82</v>
      </c>
      <c r="G88" s="50">
        <v>1</v>
      </c>
      <c r="H88" s="50"/>
      <c r="I88" s="50"/>
      <c r="J88" s="50"/>
      <c r="K88" s="2">
        <f t="shared" si="3"/>
        <v>16</v>
      </c>
      <c r="L88" s="50"/>
      <c r="M88" s="50">
        <v>10</v>
      </c>
      <c r="N88" s="51">
        <v>29.88</v>
      </c>
      <c r="O88" s="50"/>
      <c r="P88" s="50"/>
      <c r="Q88" s="50"/>
      <c r="R88" s="50"/>
      <c r="S88" s="50" t="s">
        <v>605</v>
      </c>
      <c r="T88" s="50">
        <v>0.6</v>
      </c>
      <c r="U88" s="50"/>
      <c r="V88" s="50"/>
      <c r="W88" s="50"/>
      <c r="X88" s="50"/>
      <c r="Y88" s="50"/>
      <c r="Z88" s="50"/>
      <c r="AA88" s="2">
        <f t="shared" si="4"/>
        <v>40.479999999999997</v>
      </c>
      <c r="AB88" s="50">
        <v>6</v>
      </c>
      <c r="AC88" s="50"/>
      <c r="AD88" s="50"/>
      <c r="AE88" s="50" t="s">
        <v>606</v>
      </c>
      <c r="AF88" s="50">
        <v>6.1</v>
      </c>
      <c r="AG88" s="2">
        <f t="shared" si="5"/>
        <v>62.58</v>
      </c>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row>
    <row r="89" spans="1:62" s="55" customFormat="1" ht="13.95" customHeight="1" x14ac:dyDescent="0.25">
      <c r="A89" s="19">
        <v>87</v>
      </c>
      <c r="B89" s="1" t="s">
        <v>607</v>
      </c>
      <c r="C89" s="2" t="s">
        <v>421</v>
      </c>
      <c r="D89" s="50">
        <v>10</v>
      </c>
      <c r="E89" s="50">
        <v>5</v>
      </c>
      <c r="F89" s="50" t="s">
        <v>608</v>
      </c>
      <c r="G89" s="50">
        <v>3</v>
      </c>
      <c r="H89" s="50"/>
      <c r="I89" s="50"/>
      <c r="J89" s="50"/>
      <c r="K89" s="2">
        <f t="shared" si="3"/>
        <v>18</v>
      </c>
      <c r="L89" s="50"/>
      <c r="M89" s="50">
        <v>10</v>
      </c>
      <c r="N89" s="51">
        <v>25.26</v>
      </c>
      <c r="O89" s="50"/>
      <c r="P89" s="50"/>
      <c r="Q89" s="6"/>
      <c r="R89" s="50"/>
      <c r="S89" s="50" t="s">
        <v>609</v>
      </c>
      <c r="T89" s="50">
        <v>2.6</v>
      </c>
      <c r="U89" s="50"/>
      <c r="V89" s="50"/>
      <c r="W89" s="50"/>
      <c r="X89" s="50"/>
      <c r="Y89" s="50"/>
      <c r="Z89" s="50"/>
      <c r="AA89" s="2">
        <f t="shared" si="4"/>
        <v>37.860000000000007</v>
      </c>
      <c r="AB89" s="50">
        <v>6</v>
      </c>
      <c r="AC89" s="50"/>
      <c r="AD89" s="50" t="s">
        <v>610</v>
      </c>
      <c r="AE89" s="50" t="s">
        <v>521</v>
      </c>
      <c r="AF89" s="50">
        <v>6.3</v>
      </c>
      <c r="AG89" s="2">
        <f t="shared" si="5"/>
        <v>62.160000000000004</v>
      </c>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row>
    <row r="90" spans="1:62" s="55" customFormat="1" ht="13.95" customHeight="1" x14ac:dyDescent="0.25">
      <c r="A90" s="2">
        <v>88</v>
      </c>
      <c r="B90" s="2" t="s">
        <v>611</v>
      </c>
      <c r="C90" s="2" t="s">
        <v>427</v>
      </c>
      <c r="D90" s="2">
        <v>10</v>
      </c>
      <c r="E90" s="2">
        <v>5</v>
      </c>
      <c r="F90" s="2"/>
      <c r="G90" s="2"/>
      <c r="H90" s="2"/>
      <c r="I90" s="2"/>
      <c r="J90" s="2"/>
      <c r="K90" s="2">
        <f t="shared" si="3"/>
        <v>15</v>
      </c>
      <c r="L90" s="2"/>
      <c r="M90" s="2">
        <v>10</v>
      </c>
      <c r="N90" s="2">
        <v>31.15</v>
      </c>
      <c r="O90" s="2"/>
      <c r="P90" s="2"/>
      <c r="Q90" s="2"/>
      <c r="R90" s="2"/>
      <c r="S90" s="2"/>
      <c r="T90" s="2"/>
      <c r="U90" s="2"/>
      <c r="V90" s="2"/>
      <c r="W90" s="2"/>
      <c r="X90" s="2"/>
      <c r="Y90" s="2"/>
      <c r="Z90" s="60"/>
      <c r="AA90" s="2">
        <f t="shared" si="4"/>
        <v>41.15</v>
      </c>
      <c r="AB90" s="2">
        <v>6</v>
      </c>
      <c r="AC90" s="2"/>
      <c r="AD90" s="2"/>
      <c r="AE90" s="2"/>
      <c r="AF90" s="2">
        <v>6</v>
      </c>
      <c r="AG90" s="2">
        <f t="shared" si="5"/>
        <v>62.15</v>
      </c>
    </row>
    <row r="91" spans="1:62" s="55" customFormat="1" ht="13.95" customHeight="1" x14ac:dyDescent="0.25">
      <c r="A91" s="19">
        <v>89</v>
      </c>
      <c r="B91" s="2" t="s">
        <v>613</v>
      </c>
      <c r="C91" s="2" t="s">
        <v>415</v>
      </c>
      <c r="D91" s="2">
        <v>10</v>
      </c>
      <c r="E91" s="2">
        <v>5</v>
      </c>
      <c r="F91" s="2"/>
      <c r="G91" s="2"/>
      <c r="H91" s="2"/>
      <c r="I91" s="2"/>
      <c r="J91" s="2"/>
      <c r="K91" s="2">
        <f t="shared" si="3"/>
        <v>15</v>
      </c>
      <c r="L91" s="2"/>
      <c r="M91" s="2">
        <v>10</v>
      </c>
      <c r="N91" s="43">
        <v>30.625</v>
      </c>
      <c r="O91" s="2"/>
      <c r="P91" s="2">
        <v>0</v>
      </c>
      <c r="Q91" s="2"/>
      <c r="R91" s="2">
        <v>0</v>
      </c>
      <c r="S91" s="2"/>
      <c r="T91" s="2">
        <v>0</v>
      </c>
      <c r="U91" s="2"/>
      <c r="V91" s="2">
        <v>0</v>
      </c>
      <c r="W91" s="2"/>
      <c r="X91" s="2"/>
      <c r="Y91" s="2"/>
      <c r="Z91" s="2"/>
      <c r="AA91" s="2">
        <f t="shared" si="4"/>
        <v>40.625</v>
      </c>
      <c r="AB91" s="2">
        <v>6</v>
      </c>
      <c r="AC91" s="2"/>
      <c r="AD91" s="2"/>
      <c r="AE91" s="2"/>
      <c r="AF91" s="2">
        <v>6</v>
      </c>
      <c r="AG91" s="2">
        <f t="shared" si="5"/>
        <v>61.625</v>
      </c>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row>
    <row r="92" spans="1:62" s="55" customFormat="1" ht="13.95" customHeight="1" x14ac:dyDescent="0.25">
      <c r="A92" s="2">
        <v>90</v>
      </c>
      <c r="B92" s="2" t="s">
        <v>614</v>
      </c>
      <c r="C92" s="2" t="s">
        <v>427</v>
      </c>
      <c r="D92" s="2">
        <v>10</v>
      </c>
      <c r="E92" s="2">
        <v>5</v>
      </c>
      <c r="F92" s="2" t="s">
        <v>82</v>
      </c>
      <c r="G92" s="2">
        <v>0.25</v>
      </c>
      <c r="H92" s="2"/>
      <c r="I92" s="2"/>
      <c r="J92" s="2"/>
      <c r="K92" s="2">
        <f t="shared" si="3"/>
        <v>15.25</v>
      </c>
      <c r="L92" s="2"/>
      <c r="M92" s="2">
        <v>10</v>
      </c>
      <c r="N92" s="2">
        <v>30.2</v>
      </c>
      <c r="O92" s="2"/>
      <c r="P92" s="2"/>
      <c r="Q92" s="2"/>
      <c r="R92" s="2"/>
      <c r="S92" s="2"/>
      <c r="T92" s="2"/>
      <c r="U92" s="2"/>
      <c r="V92" s="2"/>
      <c r="W92" s="2"/>
      <c r="X92" s="2"/>
      <c r="Y92" s="2"/>
      <c r="Z92" s="3"/>
      <c r="AA92" s="2">
        <f t="shared" si="4"/>
        <v>40.200000000000003</v>
      </c>
      <c r="AB92" s="2">
        <v>6</v>
      </c>
      <c r="AC92" s="2"/>
      <c r="AD92" s="2"/>
      <c r="AE92" s="2"/>
      <c r="AF92" s="2">
        <v>6</v>
      </c>
      <c r="AG92" s="2">
        <f t="shared" si="5"/>
        <v>61.45</v>
      </c>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row>
    <row r="93" spans="1:62" s="55" customFormat="1" ht="13.95" customHeight="1" x14ac:dyDescent="0.25">
      <c r="A93" s="19">
        <v>91</v>
      </c>
      <c r="B93" s="2" t="s">
        <v>615</v>
      </c>
      <c r="C93" s="2" t="s">
        <v>415</v>
      </c>
      <c r="D93" s="2">
        <v>10</v>
      </c>
      <c r="E93" s="2">
        <v>5</v>
      </c>
      <c r="F93" s="2" t="s">
        <v>82</v>
      </c>
      <c r="G93" s="2">
        <v>1</v>
      </c>
      <c r="H93" s="2"/>
      <c r="I93" s="2"/>
      <c r="J93" s="2"/>
      <c r="K93" s="2">
        <f t="shared" si="3"/>
        <v>16</v>
      </c>
      <c r="L93" s="2"/>
      <c r="M93" s="2">
        <v>10</v>
      </c>
      <c r="N93" s="43">
        <v>29.2</v>
      </c>
      <c r="O93" s="2"/>
      <c r="P93" s="2"/>
      <c r="Q93" s="2"/>
      <c r="R93" s="2"/>
      <c r="S93" s="2"/>
      <c r="T93" s="2"/>
      <c r="U93" s="2"/>
      <c r="V93" s="2"/>
      <c r="W93" s="2"/>
      <c r="X93" s="2"/>
      <c r="Y93" s="2"/>
      <c r="Z93" s="2"/>
      <c r="AA93" s="2">
        <f t="shared" si="4"/>
        <v>39.200000000000003</v>
      </c>
      <c r="AB93" s="2">
        <v>6</v>
      </c>
      <c r="AC93" s="2" t="s">
        <v>616</v>
      </c>
      <c r="AD93" s="2"/>
      <c r="AE93" s="2"/>
      <c r="AF93" s="2">
        <v>6.15</v>
      </c>
      <c r="AG93" s="2">
        <f t="shared" si="5"/>
        <v>61.35</v>
      </c>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row>
    <row r="94" spans="1:62" s="55" customFormat="1" ht="13.95" customHeight="1" x14ac:dyDescent="0.25">
      <c r="A94" s="2">
        <v>92</v>
      </c>
      <c r="B94" s="2" t="s">
        <v>617</v>
      </c>
      <c r="C94" s="2" t="s">
        <v>427</v>
      </c>
      <c r="D94" s="2">
        <v>10</v>
      </c>
      <c r="E94" s="2">
        <v>5</v>
      </c>
      <c r="F94" s="2" t="s">
        <v>82</v>
      </c>
      <c r="G94" s="2">
        <v>1.5</v>
      </c>
      <c r="H94" s="2"/>
      <c r="I94" s="2"/>
      <c r="J94" s="2"/>
      <c r="K94" s="2">
        <f t="shared" si="3"/>
        <v>16.5</v>
      </c>
      <c r="L94" s="2"/>
      <c r="M94" s="2">
        <v>10</v>
      </c>
      <c r="N94" s="2">
        <v>28.7</v>
      </c>
      <c r="O94" s="2"/>
      <c r="P94" s="2"/>
      <c r="Q94" s="2"/>
      <c r="R94" s="2"/>
      <c r="S94" s="2"/>
      <c r="T94" s="2"/>
      <c r="U94" s="2"/>
      <c r="V94" s="2"/>
      <c r="W94" s="2"/>
      <c r="X94" s="2"/>
      <c r="Y94" s="2"/>
      <c r="Z94" s="3"/>
      <c r="AA94" s="2">
        <f t="shared" si="4"/>
        <v>38.700000000000003</v>
      </c>
      <c r="AB94" s="2">
        <v>6</v>
      </c>
      <c r="AC94" s="2"/>
      <c r="AD94" s="2"/>
      <c r="AE94" s="2"/>
      <c r="AF94" s="2">
        <v>6</v>
      </c>
      <c r="AG94" s="2">
        <f t="shared" si="5"/>
        <v>61.2</v>
      </c>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row>
    <row r="95" spans="1:62" s="55" customFormat="1" ht="13.95" customHeight="1" x14ac:dyDescent="0.25">
      <c r="A95" s="19">
        <v>93</v>
      </c>
      <c r="B95" s="2" t="s">
        <v>618</v>
      </c>
      <c r="C95" s="2" t="s">
        <v>415</v>
      </c>
      <c r="D95" s="2">
        <v>10</v>
      </c>
      <c r="E95" s="2">
        <v>5</v>
      </c>
      <c r="F95" s="2"/>
      <c r="G95" s="2"/>
      <c r="H95" s="2"/>
      <c r="I95" s="2"/>
      <c r="J95" s="2"/>
      <c r="K95" s="2">
        <f t="shared" si="3"/>
        <v>15</v>
      </c>
      <c r="L95" s="2"/>
      <c r="M95" s="2">
        <v>10</v>
      </c>
      <c r="N95" s="43">
        <v>30.06</v>
      </c>
      <c r="O95" s="2"/>
      <c r="P95" s="2"/>
      <c r="Q95" s="2"/>
      <c r="R95" s="2"/>
      <c r="S95" s="2"/>
      <c r="T95" s="2"/>
      <c r="U95" s="2"/>
      <c r="V95" s="2"/>
      <c r="W95" s="2"/>
      <c r="X95" s="2"/>
      <c r="Y95" s="2"/>
      <c r="Z95" s="2"/>
      <c r="AA95" s="2">
        <f t="shared" si="4"/>
        <v>40.06</v>
      </c>
      <c r="AB95" s="2">
        <v>6</v>
      </c>
      <c r="AC95" s="2"/>
      <c r="AD95" s="2"/>
      <c r="AE95" s="2"/>
      <c r="AF95" s="2">
        <v>6</v>
      </c>
      <c r="AG95" s="2">
        <f t="shared" si="5"/>
        <v>61.06</v>
      </c>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row>
    <row r="96" spans="1:62" s="55" customFormat="1" ht="13.95" customHeight="1" x14ac:dyDescent="0.25">
      <c r="A96" s="2">
        <v>94</v>
      </c>
      <c r="B96" s="2" t="s">
        <v>619</v>
      </c>
      <c r="C96" s="2" t="s">
        <v>427</v>
      </c>
      <c r="D96" s="2">
        <v>10</v>
      </c>
      <c r="E96" s="2">
        <v>5</v>
      </c>
      <c r="F96" s="2"/>
      <c r="G96" s="2"/>
      <c r="H96" s="2"/>
      <c r="I96" s="2"/>
      <c r="J96" s="2"/>
      <c r="K96" s="2">
        <f t="shared" si="3"/>
        <v>15</v>
      </c>
      <c r="L96" s="2"/>
      <c r="M96" s="2">
        <v>10</v>
      </c>
      <c r="N96" s="2">
        <v>29.95</v>
      </c>
      <c r="O96" s="2"/>
      <c r="P96" s="2"/>
      <c r="Q96" s="3"/>
      <c r="R96" s="2"/>
      <c r="S96" s="2"/>
      <c r="T96" s="2"/>
      <c r="U96" s="2"/>
      <c r="V96" s="2"/>
      <c r="W96" s="2"/>
      <c r="X96" s="2"/>
      <c r="Y96" s="2"/>
      <c r="Z96" s="3"/>
      <c r="AA96" s="2">
        <f t="shared" si="4"/>
        <v>39.950000000000003</v>
      </c>
      <c r="AB96" s="2">
        <v>6</v>
      </c>
      <c r="AC96" s="2"/>
      <c r="AD96" s="2"/>
      <c r="AE96" s="2"/>
      <c r="AF96" s="2">
        <v>6</v>
      </c>
      <c r="AG96" s="2">
        <f t="shared" si="5"/>
        <v>60.95</v>
      </c>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row>
    <row r="97" spans="1:62" s="55" customFormat="1" ht="13.95" customHeight="1" x14ac:dyDescent="0.25">
      <c r="A97" s="19">
        <v>95</v>
      </c>
      <c r="B97" s="2" t="s">
        <v>620</v>
      </c>
      <c r="C97" s="2" t="s">
        <v>447</v>
      </c>
      <c r="D97" s="2">
        <v>10</v>
      </c>
      <c r="E97" s="2">
        <v>5</v>
      </c>
      <c r="F97" s="2"/>
      <c r="G97" s="2"/>
      <c r="H97" s="2"/>
      <c r="I97" s="2"/>
      <c r="J97" s="2"/>
      <c r="K97" s="2">
        <f t="shared" si="3"/>
        <v>15</v>
      </c>
      <c r="L97" s="2"/>
      <c r="M97" s="2">
        <v>10</v>
      </c>
      <c r="N97" s="2">
        <v>29.91</v>
      </c>
      <c r="O97" s="2"/>
      <c r="P97" s="2"/>
      <c r="Q97" s="2"/>
      <c r="R97" s="2"/>
      <c r="S97" s="2"/>
      <c r="T97" s="2"/>
      <c r="U97" s="2" t="s">
        <v>195</v>
      </c>
      <c r="V97" s="2"/>
      <c r="W97" s="2"/>
      <c r="X97" s="2"/>
      <c r="Y97" s="2"/>
      <c r="Z97" s="3"/>
      <c r="AA97" s="2">
        <f t="shared" si="4"/>
        <v>39.909999999999997</v>
      </c>
      <c r="AB97" s="2">
        <v>6</v>
      </c>
      <c r="AC97" s="2"/>
      <c r="AD97" s="2"/>
      <c r="AE97" s="2"/>
      <c r="AF97" s="2">
        <v>6</v>
      </c>
      <c r="AG97" s="2">
        <f t="shared" si="5"/>
        <v>60.91</v>
      </c>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row>
    <row r="98" spans="1:62" s="55" customFormat="1" ht="13.95" customHeight="1" x14ac:dyDescent="0.25">
      <c r="A98" s="2">
        <v>96</v>
      </c>
      <c r="B98" s="2" t="s">
        <v>621</v>
      </c>
      <c r="C98" s="2" t="s">
        <v>447</v>
      </c>
      <c r="D98" s="2">
        <v>10</v>
      </c>
      <c r="E98" s="2">
        <v>5</v>
      </c>
      <c r="F98" s="2"/>
      <c r="G98" s="2"/>
      <c r="H98" s="2"/>
      <c r="I98" s="2"/>
      <c r="J98" s="2"/>
      <c r="K98" s="2">
        <f t="shared" si="3"/>
        <v>15</v>
      </c>
      <c r="L98" s="2"/>
      <c r="M98" s="2">
        <v>10</v>
      </c>
      <c r="N98" s="2">
        <v>29.6</v>
      </c>
      <c r="O98" s="2"/>
      <c r="P98" s="2"/>
      <c r="Q98" s="2"/>
      <c r="R98" s="2"/>
      <c r="S98" s="2"/>
      <c r="T98" s="2"/>
      <c r="U98" s="2"/>
      <c r="V98" s="2"/>
      <c r="W98" s="2"/>
      <c r="X98" s="2"/>
      <c r="Y98" s="2"/>
      <c r="Z98" s="3"/>
      <c r="AA98" s="2">
        <f t="shared" si="4"/>
        <v>39.6</v>
      </c>
      <c r="AB98" s="2">
        <v>6</v>
      </c>
      <c r="AC98" s="2" t="s">
        <v>622</v>
      </c>
      <c r="AD98" s="2"/>
      <c r="AE98" s="2"/>
      <c r="AF98" s="2">
        <v>6.05</v>
      </c>
      <c r="AG98" s="2">
        <f t="shared" si="5"/>
        <v>60.65</v>
      </c>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row>
    <row r="99" spans="1:62" ht="13.95" customHeight="1" x14ac:dyDescent="0.25">
      <c r="A99" s="19">
        <v>97</v>
      </c>
      <c r="B99" s="2" t="s">
        <v>623</v>
      </c>
      <c r="C99" s="2" t="s">
        <v>447</v>
      </c>
      <c r="D99" s="2">
        <v>10</v>
      </c>
      <c r="E99" s="2">
        <v>5</v>
      </c>
      <c r="F99" s="2"/>
      <c r="G99" s="2"/>
      <c r="H99" s="2"/>
      <c r="I99" s="2"/>
      <c r="J99" s="2"/>
      <c r="K99" s="2">
        <f t="shared" si="3"/>
        <v>15</v>
      </c>
      <c r="L99" s="2"/>
      <c r="M99" s="2">
        <v>10</v>
      </c>
      <c r="N99" s="2">
        <v>29.58</v>
      </c>
      <c r="O99" s="2"/>
      <c r="P99" s="2"/>
      <c r="Q99" s="2"/>
      <c r="R99" s="2"/>
      <c r="S99" s="2"/>
      <c r="T99" s="2"/>
      <c r="U99" s="2"/>
      <c r="V99" s="2"/>
      <c r="W99" s="2"/>
      <c r="X99" s="2"/>
      <c r="Y99" s="2"/>
      <c r="Z99" s="60"/>
      <c r="AA99" s="2">
        <f t="shared" si="4"/>
        <v>39.58</v>
      </c>
      <c r="AB99" s="2">
        <v>6</v>
      </c>
      <c r="AC99" s="2"/>
      <c r="AD99" s="2"/>
      <c r="AE99" s="2"/>
      <c r="AF99" s="2">
        <v>6</v>
      </c>
      <c r="AG99" s="2">
        <f t="shared" si="5"/>
        <v>60.58</v>
      </c>
      <c r="BJ99" s="55"/>
    </row>
    <row r="100" spans="1:62" ht="13.95" customHeight="1" x14ac:dyDescent="0.25">
      <c r="A100" s="2">
        <v>98</v>
      </c>
      <c r="B100" s="2" t="s">
        <v>624</v>
      </c>
      <c r="C100" s="2" t="s">
        <v>415</v>
      </c>
      <c r="D100" s="2">
        <v>10</v>
      </c>
      <c r="E100" s="2">
        <v>5</v>
      </c>
      <c r="F100" s="2"/>
      <c r="G100" s="2"/>
      <c r="H100" s="2"/>
      <c r="I100" s="2"/>
      <c r="J100" s="2"/>
      <c r="K100" s="2">
        <f t="shared" si="3"/>
        <v>15</v>
      </c>
      <c r="L100" s="2"/>
      <c r="M100" s="2">
        <v>10</v>
      </c>
      <c r="N100" s="43">
        <v>29.42</v>
      </c>
      <c r="O100" s="2"/>
      <c r="P100" s="2"/>
      <c r="Q100" s="2"/>
      <c r="R100" s="2"/>
      <c r="S100" s="2"/>
      <c r="T100" s="2"/>
      <c r="U100" s="2"/>
      <c r="V100" s="2"/>
      <c r="W100" s="2"/>
      <c r="X100" s="2"/>
      <c r="Y100" s="2"/>
      <c r="Z100" s="2"/>
      <c r="AA100" s="2">
        <f t="shared" si="4"/>
        <v>39.42</v>
      </c>
      <c r="AB100" s="2">
        <v>6</v>
      </c>
      <c r="AC100" s="2" t="s">
        <v>406</v>
      </c>
      <c r="AD100" s="2"/>
      <c r="AE100" s="2"/>
      <c r="AF100" s="2">
        <v>6.15</v>
      </c>
      <c r="AG100" s="2">
        <f t="shared" si="5"/>
        <v>60.57</v>
      </c>
    </row>
    <row r="101" spans="1:62" ht="13.95" customHeight="1" x14ac:dyDescent="0.25">
      <c r="A101" s="19">
        <v>99</v>
      </c>
      <c r="B101" s="1" t="s">
        <v>625</v>
      </c>
      <c r="C101" s="2" t="s">
        <v>421</v>
      </c>
      <c r="D101" s="50">
        <v>10</v>
      </c>
      <c r="E101" s="50">
        <v>5</v>
      </c>
      <c r="F101" s="50"/>
      <c r="G101" s="50"/>
      <c r="H101" s="50"/>
      <c r="I101" s="50"/>
      <c r="J101" s="50"/>
      <c r="K101" s="2">
        <f t="shared" si="3"/>
        <v>15</v>
      </c>
      <c r="L101" s="50"/>
      <c r="M101" s="50">
        <v>10</v>
      </c>
      <c r="N101" s="51">
        <v>27.77</v>
      </c>
      <c r="O101" s="50"/>
      <c r="P101" s="50"/>
      <c r="Q101" s="50"/>
      <c r="R101" s="50"/>
      <c r="S101" s="50"/>
      <c r="T101" s="50"/>
      <c r="U101" s="50"/>
      <c r="V101" s="50"/>
      <c r="W101" s="50"/>
      <c r="X101" s="50"/>
      <c r="Y101" s="50"/>
      <c r="Z101" s="50"/>
      <c r="AA101" s="2">
        <f t="shared" si="4"/>
        <v>37.769999999999996</v>
      </c>
      <c r="AB101" s="50">
        <v>6</v>
      </c>
      <c r="AC101" s="50" t="s">
        <v>1323</v>
      </c>
      <c r="AD101" s="6" t="s">
        <v>626</v>
      </c>
      <c r="AE101" s="50"/>
      <c r="AF101" s="50">
        <v>7.65</v>
      </c>
      <c r="AG101" s="2">
        <f t="shared" si="5"/>
        <v>60.419999999999995</v>
      </c>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row>
    <row r="102" spans="1:62" ht="13.95" customHeight="1" x14ac:dyDescent="0.25">
      <c r="A102" s="2">
        <v>100</v>
      </c>
      <c r="B102" s="2" t="s">
        <v>627</v>
      </c>
      <c r="C102" s="2" t="s">
        <v>447</v>
      </c>
      <c r="D102" s="2">
        <v>10</v>
      </c>
      <c r="E102" s="2">
        <v>5</v>
      </c>
      <c r="F102" s="2"/>
      <c r="G102" s="2"/>
      <c r="H102" s="2"/>
      <c r="I102" s="2"/>
      <c r="J102" s="2"/>
      <c r="K102" s="2">
        <f t="shared" si="3"/>
        <v>15</v>
      </c>
      <c r="L102" s="2"/>
      <c r="M102" s="2">
        <v>10</v>
      </c>
      <c r="N102" s="2">
        <v>27.8</v>
      </c>
      <c r="O102" s="2"/>
      <c r="P102" s="2"/>
      <c r="Q102" s="2"/>
      <c r="R102" s="2"/>
      <c r="S102" s="2"/>
      <c r="T102" s="2"/>
      <c r="U102" s="2"/>
      <c r="V102" s="2"/>
      <c r="W102" s="2"/>
      <c r="X102" s="2"/>
      <c r="Y102" s="2"/>
      <c r="Z102" s="3"/>
      <c r="AA102" s="2">
        <f t="shared" si="4"/>
        <v>37.799999999999997</v>
      </c>
      <c r="AB102" s="2">
        <v>6</v>
      </c>
      <c r="AC102" s="2" t="s">
        <v>1324</v>
      </c>
      <c r="AD102" s="2"/>
      <c r="AE102" s="2"/>
      <c r="AF102" s="2">
        <v>7.15</v>
      </c>
      <c r="AG102" s="2">
        <f t="shared" si="5"/>
        <v>59.949999999999996</v>
      </c>
    </row>
    <row r="103" spans="1:62" ht="13.95" customHeight="1" x14ac:dyDescent="0.25">
      <c r="A103" s="19">
        <v>101</v>
      </c>
      <c r="B103" s="2" t="s">
        <v>628</v>
      </c>
      <c r="C103" s="2" t="s">
        <v>447</v>
      </c>
      <c r="D103" s="2">
        <v>10</v>
      </c>
      <c r="E103" s="2">
        <v>5</v>
      </c>
      <c r="F103" s="2"/>
      <c r="G103" s="2"/>
      <c r="H103" s="2"/>
      <c r="I103" s="2"/>
      <c r="J103" s="2"/>
      <c r="K103" s="2">
        <f t="shared" si="3"/>
        <v>15</v>
      </c>
      <c r="L103" s="2"/>
      <c r="M103" s="2">
        <v>9.8000000000000007</v>
      </c>
      <c r="N103" s="2">
        <v>28.97</v>
      </c>
      <c r="O103" s="2"/>
      <c r="P103" s="2"/>
      <c r="Q103" s="2"/>
      <c r="R103" s="2"/>
      <c r="S103" s="2"/>
      <c r="T103" s="2"/>
      <c r="U103" s="2"/>
      <c r="V103" s="2"/>
      <c r="W103" s="2"/>
      <c r="X103" s="2"/>
      <c r="Y103" s="2"/>
      <c r="Z103" s="3"/>
      <c r="AA103" s="2">
        <f t="shared" si="4"/>
        <v>38.769999999999996</v>
      </c>
      <c r="AB103" s="2">
        <v>6</v>
      </c>
      <c r="AC103" s="2"/>
      <c r="AD103" s="2"/>
      <c r="AE103" s="2"/>
      <c r="AF103" s="2">
        <v>6</v>
      </c>
      <c r="AG103" s="2">
        <f t="shared" si="5"/>
        <v>59.769999999999996</v>
      </c>
    </row>
    <row r="104" spans="1:62" ht="13.95" customHeight="1" x14ac:dyDescent="0.25">
      <c r="A104" s="2">
        <v>102</v>
      </c>
      <c r="B104" s="1" t="s">
        <v>629</v>
      </c>
      <c r="C104" s="2" t="s">
        <v>421</v>
      </c>
      <c r="D104" s="50">
        <v>10</v>
      </c>
      <c r="E104" s="50">
        <v>5</v>
      </c>
      <c r="F104" s="50" t="s">
        <v>630</v>
      </c>
      <c r="G104" s="50">
        <v>0.25</v>
      </c>
      <c r="H104" s="50"/>
      <c r="I104" s="50"/>
      <c r="J104" s="50"/>
      <c r="K104" s="2">
        <f t="shared" si="3"/>
        <v>15.25</v>
      </c>
      <c r="L104" s="50"/>
      <c r="M104" s="50">
        <v>10</v>
      </c>
      <c r="N104" s="51">
        <v>28.34</v>
      </c>
      <c r="O104" s="50"/>
      <c r="P104" s="50"/>
      <c r="Q104" s="50"/>
      <c r="R104" s="50"/>
      <c r="S104" s="50"/>
      <c r="T104" s="50"/>
      <c r="U104" s="50"/>
      <c r="V104" s="50"/>
      <c r="W104" s="50"/>
      <c r="X104" s="50"/>
      <c r="Y104" s="50"/>
      <c r="Z104" s="50"/>
      <c r="AA104" s="2">
        <f t="shared" si="4"/>
        <v>38.340000000000003</v>
      </c>
      <c r="AB104" s="50">
        <v>6</v>
      </c>
      <c r="AC104" s="50"/>
      <c r="AD104" s="50"/>
      <c r="AE104" s="50"/>
      <c r="AF104" s="50">
        <v>6</v>
      </c>
      <c r="AG104" s="2">
        <f t="shared" si="5"/>
        <v>59.59</v>
      </c>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row>
    <row r="105" spans="1:62" ht="13.95" customHeight="1" x14ac:dyDescent="0.25">
      <c r="A105" s="19">
        <v>103</v>
      </c>
      <c r="B105" s="2" t="s">
        <v>631</v>
      </c>
      <c r="C105" s="2" t="s">
        <v>427</v>
      </c>
      <c r="D105" s="2">
        <v>10</v>
      </c>
      <c r="E105" s="2">
        <v>5</v>
      </c>
      <c r="F105" s="2"/>
      <c r="G105" s="2"/>
      <c r="H105" s="2"/>
      <c r="I105" s="2"/>
      <c r="J105" s="2"/>
      <c r="K105" s="2">
        <f t="shared" si="3"/>
        <v>15</v>
      </c>
      <c r="L105" s="2"/>
      <c r="M105" s="2">
        <v>10</v>
      </c>
      <c r="N105" s="2">
        <v>28.43</v>
      </c>
      <c r="O105" s="2"/>
      <c r="P105" s="2"/>
      <c r="Q105" s="2"/>
      <c r="R105" s="2"/>
      <c r="S105" s="2"/>
      <c r="T105" s="2"/>
      <c r="U105" s="2"/>
      <c r="V105" s="2"/>
      <c r="W105" s="2"/>
      <c r="X105" s="2"/>
      <c r="Y105" s="2"/>
      <c r="Z105" s="3"/>
      <c r="AA105" s="2">
        <f t="shared" si="4"/>
        <v>38.43</v>
      </c>
      <c r="AB105" s="2">
        <v>6</v>
      </c>
      <c r="AC105" s="2"/>
      <c r="AD105" s="2"/>
      <c r="AE105" s="2"/>
      <c r="AF105" s="2">
        <v>6</v>
      </c>
      <c r="AG105" s="2">
        <f t="shared" si="5"/>
        <v>59.43</v>
      </c>
    </row>
    <row r="106" spans="1:62" ht="13.95" customHeight="1" x14ac:dyDescent="0.25">
      <c r="A106" s="2">
        <v>104</v>
      </c>
      <c r="B106" s="2" t="s">
        <v>645</v>
      </c>
      <c r="C106" s="2" t="s">
        <v>415</v>
      </c>
      <c r="D106" s="2">
        <v>10</v>
      </c>
      <c r="E106" s="2">
        <v>5</v>
      </c>
      <c r="F106" s="2"/>
      <c r="G106" s="2"/>
      <c r="H106" s="2"/>
      <c r="I106" s="2"/>
      <c r="J106" s="2"/>
      <c r="K106" s="2">
        <f t="shared" si="3"/>
        <v>15</v>
      </c>
      <c r="L106" s="2"/>
      <c r="M106" s="2">
        <v>10</v>
      </c>
      <c r="N106" s="43">
        <v>28.2</v>
      </c>
      <c r="O106" s="2"/>
      <c r="P106" s="2"/>
      <c r="Q106" s="2"/>
      <c r="R106" s="2"/>
      <c r="S106" s="2"/>
      <c r="T106" s="2"/>
      <c r="U106" s="2"/>
      <c r="V106" s="2"/>
      <c r="W106" s="2"/>
      <c r="X106" s="2"/>
      <c r="Y106" s="2"/>
      <c r="Z106" s="2"/>
      <c r="AA106" s="2">
        <f t="shared" si="4"/>
        <v>38.200000000000003</v>
      </c>
      <c r="AB106" s="2">
        <v>6</v>
      </c>
      <c r="AC106" s="2"/>
      <c r="AD106" s="2"/>
      <c r="AE106" s="2"/>
      <c r="AF106" s="2">
        <v>6</v>
      </c>
      <c r="AG106" s="2">
        <f t="shared" si="5"/>
        <v>59.2</v>
      </c>
    </row>
    <row r="107" spans="1:62" ht="13.95" customHeight="1" x14ac:dyDescent="0.25">
      <c r="A107" s="19">
        <v>105</v>
      </c>
      <c r="B107" s="2" t="s">
        <v>632</v>
      </c>
      <c r="C107" s="2" t="s">
        <v>447</v>
      </c>
      <c r="D107" s="2">
        <v>10</v>
      </c>
      <c r="E107" s="2">
        <v>5</v>
      </c>
      <c r="F107" s="2"/>
      <c r="G107" s="2"/>
      <c r="H107" s="2"/>
      <c r="I107" s="2"/>
      <c r="J107" s="2"/>
      <c r="K107" s="2">
        <f t="shared" si="3"/>
        <v>15</v>
      </c>
      <c r="L107" s="2"/>
      <c r="M107" s="2">
        <v>10</v>
      </c>
      <c r="N107" s="2">
        <v>28.18</v>
      </c>
      <c r="O107" s="2"/>
      <c r="P107" s="2"/>
      <c r="Q107" s="2"/>
      <c r="R107" s="2"/>
      <c r="S107" s="2"/>
      <c r="T107" s="2"/>
      <c r="U107" s="2"/>
      <c r="V107" s="2"/>
      <c r="W107" s="2"/>
      <c r="X107" s="2"/>
      <c r="Y107" s="2"/>
      <c r="Z107" s="3"/>
      <c r="AA107" s="2">
        <f t="shared" si="4"/>
        <v>38.18</v>
      </c>
      <c r="AB107" s="2">
        <v>6</v>
      </c>
      <c r="AC107" s="2"/>
      <c r="AD107" s="2"/>
      <c r="AE107" s="2"/>
      <c r="AF107" s="2">
        <v>6</v>
      </c>
      <c r="AG107" s="2">
        <f t="shared" si="5"/>
        <v>59.18</v>
      </c>
    </row>
    <row r="108" spans="1:62" ht="13.95" customHeight="1" x14ac:dyDescent="0.25">
      <c r="A108" s="2">
        <v>106</v>
      </c>
      <c r="B108" s="2" t="s">
        <v>633</v>
      </c>
      <c r="C108" s="2" t="s">
        <v>447</v>
      </c>
      <c r="D108" s="2">
        <v>10</v>
      </c>
      <c r="E108" s="2">
        <v>5</v>
      </c>
      <c r="F108" s="2"/>
      <c r="G108" s="2"/>
      <c r="H108" s="2"/>
      <c r="I108" s="2"/>
      <c r="J108" s="2"/>
      <c r="K108" s="2">
        <f t="shared" si="3"/>
        <v>15</v>
      </c>
      <c r="L108" s="2"/>
      <c r="M108" s="2">
        <v>10</v>
      </c>
      <c r="N108" s="2">
        <v>27.56</v>
      </c>
      <c r="O108" s="2"/>
      <c r="P108" s="2"/>
      <c r="Q108" s="2"/>
      <c r="R108" s="2"/>
      <c r="S108" s="2"/>
      <c r="T108" s="2"/>
      <c r="U108" s="2"/>
      <c r="V108" s="2"/>
      <c r="W108" s="2"/>
      <c r="X108" s="2"/>
      <c r="Y108" s="2"/>
      <c r="Z108" s="3"/>
      <c r="AA108" s="2">
        <f t="shared" si="4"/>
        <v>37.56</v>
      </c>
      <c r="AB108" s="2">
        <v>6</v>
      </c>
      <c r="AC108" s="2" t="s">
        <v>634</v>
      </c>
      <c r="AD108" s="2"/>
      <c r="AE108" s="2"/>
      <c r="AF108" s="2">
        <v>6.45</v>
      </c>
      <c r="AG108" s="2">
        <f t="shared" si="5"/>
        <v>59.010000000000005</v>
      </c>
    </row>
    <row r="109" spans="1:62" ht="13.95" customHeight="1" x14ac:dyDescent="0.25">
      <c r="A109" s="19">
        <v>107</v>
      </c>
      <c r="B109" s="2" t="s">
        <v>635</v>
      </c>
      <c r="C109" s="2" t="s">
        <v>447</v>
      </c>
      <c r="D109" s="2">
        <v>10</v>
      </c>
      <c r="E109" s="2">
        <v>5</v>
      </c>
      <c r="F109" s="2"/>
      <c r="G109" s="2"/>
      <c r="H109" s="2"/>
      <c r="I109" s="2"/>
      <c r="J109" s="2"/>
      <c r="K109" s="2">
        <f t="shared" si="3"/>
        <v>15</v>
      </c>
      <c r="L109" s="2"/>
      <c r="M109" s="2">
        <v>10</v>
      </c>
      <c r="N109" s="2">
        <v>27.66</v>
      </c>
      <c r="O109" s="2"/>
      <c r="P109" s="2"/>
      <c r="Q109" s="2"/>
      <c r="R109" s="2"/>
      <c r="S109" s="2"/>
      <c r="T109" s="2"/>
      <c r="U109" s="2"/>
      <c r="V109" s="2"/>
      <c r="W109" s="2"/>
      <c r="X109" s="2"/>
      <c r="Y109" s="2"/>
      <c r="Z109" s="3"/>
      <c r="AA109" s="2">
        <f t="shared" si="4"/>
        <v>37.659999999999997</v>
      </c>
      <c r="AB109" s="2">
        <v>6</v>
      </c>
      <c r="AC109" s="2"/>
      <c r="AD109" s="2"/>
      <c r="AE109" s="2"/>
      <c r="AF109" s="2">
        <v>6</v>
      </c>
      <c r="AG109" s="2">
        <f t="shared" si="5"/>
        <v>58.66</v>
      </c>
    </row>
    <row r="110" spans="1:62" ht="13.95" customHeight="1" x14ac:dyDescent="0.25">
      <c r="A110" s="2">
        <v>108</v>
      </c>
      <c r="B110" s="2" t="s">
        <v>637</v>
      </c>
      <c r="C110" s="2" t="s">
        <v>447</v>
      </c>
      <c r="D110" s="2">
        <v>10</v>
      </c>
      <c r="E110" s="2">
        <v>5</v>
      </c>
      <c r="F110" s="2" t="s">
        <v>82</v>
      </c>
      <c r="G110" s="2">
        <v>0.25</v>
      </c>
      <c r="H110" s="2"/>
      <c r="I110" s="2"/>
      <c r="J110" s="2"/>
      <c r="K110" s="2">
        <f t="shared" si="3"/>
        <v>15.25</v>
      </c>
      <c r="L110" s="2"/>
      <c r="M110" s="2">
        <v>10</v>
      </c>
      <c r="N110" s="2">
        <v>25.78</v>
      </c>
      <c r="O110" s="2"/>
      <c r="P110" s="2"/>
      <c r="Q110" s="2"/>
      <c r="R110" s="2"/>
      <c r="S110" s="2" t="s">
        <v>195</v>
      </c>
      <c r="T110" s="2"/>
      <c r="U110" s="2"/>
      <c r="V110" s="2"/>
      <c r="W110" s="2"/>
      <c r="X110" s="2"/>
      <c r="Y110" s="2"/>
      <c r="Z110" s="3"/>
      <c r="AA110" s="2">
        <f t="shared" si="4"/>
        <v>35.78</v>
      </c>
      <c r="AB110" s="2">
        <v>6</v>
      </c>
      <c r="AC110" s="2"/>
      <c r="AD110" s="2"/>
      <c r="AE110" s="2"/>
      <c r="AF110" s="2">
        <v>6</v>
      </c>
      <c r="AG110" s="2">
        <f t="shared" si="5"/>
        <v>57.03</v>
      </c>
    </row>
    <row r="111" spans="1:62" ht="13.95" customHeight="1" x14ac:dyDescent="0.25">
      <c r="A111" s="19">
        <v>109</v>
      </c>
      <c r="B111" s="2" t="s">
        <v>638</v>
      </c>
      <c r="C111" s="2" t="s">
        <v>447</v>
      </c>
      <c r="D111" s="2">
        <v>10</v>
      </c>
      <c r="E111" s="2">
        <v>5</v>
      </c>
      <c r="F111" s="2"/>
      <c r="G111" s="2"/>
      <c r="H111" s="2"/>
      <c r="I111" s="2"/>
      <c r="J111" s="2"/>
      <c r="K111" s="2">
        <f t="shared" si="3"/>
        <v>15</v>
      </c>
      <c r="L111" s="2"/>
      <c r="M111" s="2">
        <v>10</v>
      </c>
      <c r="N111" s="2">
        <v>25.64</v>
      </c>
      <c r="O111" s="2"/>
      <c r="P111" s="2"/>
      <c r="Q111" s="2"/>
      <c r="R111" s="2"/>
      <c r="S111" s="2"/>
      <c r="T111" s="2"/>
      <c r="U111" s="2"/>
      <c r="V111" s="2"/>
      <c r="W111" s="2"/>
      <c r="X111" s="2"/>
      <c r="Y111" s="2"/>
      <c r="Z111" s="3"/>
      <c r="AA111" s="2">
        <f t="shared" si="4"/>
        <v>35.64</v>
      </c>
      <c r="AB111" s="2">
        <v>6</v>
      </c>
      <c r="AC111" s="2"/>
      <c r="AD111" s="2"/>
      <c r="AE111" s="2"/>
      <c r="AF111" s="2">
        <v>6</v>
      </c>
      <c r="AG111" s="2">
        <f t="shared" si="5"/>
        <v>56.64</v>
      </c>
    </row>
    <row r="112" spans="1:62" ht="13.95" customHeight="1" x14ac:dyDescent="0.25">
      <c r="A112" s="2">
        <v>110</v>
      </c>
      <c r="B112" s="1" t="s">
        <v>639</v>
      </c>
      <c r="C112" s="2" t="s">
        <v>421</v>
      </c>
      <c r="D112" s="50">
        <v>10</v>
      </c>
      <c r="E112" s="50">
        <v>5</v>
      </c>
      <c r="F112" s="50"/>
      <c r="G112" s="50"/>
      <c r="H112" s="50"/>
      <c r="I112" s="50"/>
      <c r="J112" s="50"/>
      <c r="K112" s="2">
        <f t="shared" si="3"/>
        <v>15</v>
      </c>
      <c r="L112" s="50"/>
      <c r="M112" s="50">
        <v>10</v>
      </c>
      <c r="N112" s="51">
        <v>24.84</v>
      </c>
      <c r="O112" s="50"/>
      <c r="P112" s="50"/>
      <c r="Q112" s="50"/>
      <c r="R112" s="50"/>
      <c r="S112" s="50"/>
      <c r="T112" s="50"/>
      <c r="U112" s="50"/>
      <c r="V112" s="50"/>
      <c r="W112" s="50"/>
      <c r="X112" s="50"/>
      <c r="Y112" s="50"/>
      <c r="Z112" s="50"/>
      <c r="AA112" s="2">
        <f t="shared" si="4"/>
        <v>34.840000000000003</v>
      </c>
      <c r="AB112" s="50">
        <v>6</v>
      </c>
      <c r="AC112" s="50"/>
      <c r="AD112" s="50"/>
      <c r="AE112" s="50"/>
      <c r="AF112" s="50">
        <v>6</v>
      </c>
      <c r="AG112" s="2">
        <f t="shared" si="5"/>
        <v>55.84</v>
      </c>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row>
    <row r="113" spans="1:33" ht="13.95" customHeight="1" x14ac:dyDescent="0.25">
      <c r="A113" s="19">
        <v>111</v>
      </c>
      <c r="B113" s="2" t="s">
        <v>640</v>
      </c>
      <c r="C113" s="2" t="s">
        <v>447</v>
      </c>
      <c r="D113" s="2">
        <v>10</v>
      </c>
      <c r="E113" s="2">
        <v>5</v>
      </c>
      <c r="F113" s="2" t="s">
        <v>641</v>
      </c>
      <c r="G113" s="2">
        <v>1</v>
      </c>
      <c r="H113" s="2"/>
      <c r="I113" s="2"/>
      <c r="J113" s="2"/>
      <c r="K113" s="2">
        <f t="shared" si="3"/>
        <v>16</v>
      </c>
      <c r="L113" s="2"/>
      <c r="M113" s="2">
        <v>9.1999999999999993</v>
      </c>
      <c r="N113" s="2">
        <v>24.49</v>
      </c>
      <c r="O113" s="2"/>
      <c r="P113" s="2"/>
      <c r="Q113" s="2"/>
      <c r="R113" s="2"/>
      <c r="S113" s="2"/>
      <c r="T113" s="2"/>
      <c r="U113" s="2"/>
      <c r="V113" s="2"/>
      <c r="W113" s="2"/>
      <c r="X113" s="2"/>
      <c r="Y113" s="2"/>
      <c r="Z113" s="3"/>
      <c r="AA113" s="2">
        <f t="shared" si="4"/>
        <v>33.69</v>
      </c>
      <c r="AB113" s="2">
        <v>6</v>
      </c>
      <c r="AC113" s="2"/>
      <c r="AD113" s="2"/>
      <c r="AE113" s="2"/>
      <c r="AF113" s="2">
        <v>6</v>
      </c>
      <c r="AG113" s="2">
        <f t="shared" si="5"/>
        <v>55.69</v>
      </c>
    </row>
    <row r="114" spans="1:33" ht="13.95" customHeight="1" x14ac:dyDescent="0.25">
      <c r="A114" s="2">
        <v>112</v>
      </c>
      <c r="B114" s="2" t="s">
        <v>642</v>
      </c>
      <c r="C114" s="2" t="s">
        <v>447</v>
      </c>
      <c r="D114" s="2">
        <v>10</v>
      </c>
      <c r="E114" s="2">
        <v>5</v>
      </c>
      <c r="F114" s="2"/>
      <c r="G114" s="2"/>
      <c r="H114" s="2"/>
      <c r="I114" s="2"/>
      <c r="J114" s="2"/>
      <c r="K114" s="2">
        <f t="shared" si="3"/>
        <v>15</v>
      </c>
      <c r="L114" s="2"/>
      <c r="M114" s="2">
        <v>10</v>
      </c>
      <c r="N114" s="2">
        <v>24.58</v>
      </c>
      <c r="O114" s="2"/>
      <c r="P114" s="2"/>
      <c r="Q114" s="2"/>
      <c r="R114" s="2"/>
      <c r="S114" s="2"/>
      <c r="T114" s="2"/>
      <c r="U114" s="2"/>
      <c r="V114" s="2"/>
      <c r="W114" s="2"/>
      <c r="X114" s="2"/>
      <c r="Y114" s="2"/>
      <c r="Z114" s="3"/>
      <c r="AA114" s="2">
        <f t="shared" si="4"/>
        <v>34.58</v>
      </c>
      <c r="AB114" s="2">
        <v>6</v>
      </c>
      <c r="AC114" s="2"/>
      <c r="AD114" s="2"/>
      <c r="AE114" s="2"/>
      <c r="AF114" s="2">
        <v>6</v>
      </c>
      <c r="AG114" s="2">
        <f t="shared" si="5"/>
        <v>55.58</v>
      </c>
    </row>
    <row r="115" spans="1:33" ht="13.95" customHeight="1" x14ac:dyDescent="0.25">
      <c r="A115" s="19">
        <v>113</v>
      </c>
      <c r="B115" s="2" t="s">
        <v>643</v>
      </c>
      <c r="C115" s="2" t="s">
        <v>447</v>
      </c>
      <c r="D115" s="2">
        <v>10</v>
      </c>
      <c r="E115" s="2">
        <v>5</v>
      </c>
      <c r="F115" s="2"/>
      <c r="G115" s="2"/>
      <c r="H115" s="2"/>
      <c r="I115" s="2"/>
      <c r="J115" s="2"/>
      <c r="K115" s="2">
        <f t="shared" si="3"/>
        <v>15</v>
      </c>
      <c r="L115" s="2"/>
      <c r="M115" s="2">
        <v>10</v>
      </c>
      <c r="N115" s="2">
        <v>23.66</v>
      </c>
      <c r="O115" s="2"/>
      <c r="P115" s="2"/>
      <c r="Q115" s="2"/>
      <c r="R115" s="2"/>
      <c r="S115" s="2"/>
      <c r="T115" s="2"/>
      <c r="U115" s="2"/>
      <c r="V115" s="2"/>
      <c r="W115" s="2"/>
      <c r="X115" s="2"/>
      <c r="Y115" s="2"/>
      <c r="Z115" s="3"/>
      <c r="AA115" s="2">
        <f t="shared" si="4"/>
        <v>33.659999999999997</v>
      </c>
      <c r="AB115" s="2">
        <v>6</v>
      </c>
      <c r="AC115" s="2"/>
      <c r="AD115" s="2"/>
      <c r="AE115" s="2"/>
      <c r="AF115" s="2">
        <v>6</v>
      </c>
      <c r="AG115" s="2">
        <f t="shared" si="5"/>
        <v>54.66</v>
      </c>
    </row>
    <row r="116" spans="1:33" ht="13.95" customHeight="1" x14ac:dyDescent="0.25">
      <c r="A116" s="2">
        <v>114</v>
      </c>
      <c r="B116" s="2" t="s">
        <v>644</v>
      </c>
      <c r="C116" s="2" t="s">
        <v>447</v>
      </c>
      <c r="D116" s="2">
        <v>10</v>
      </c>
      <c r="E116" s="2">
        <v>5</v>
      </c>
      <c r="F116" s="2"/>
      <c r="G116" s="2"/>
      <c r="H116" s="2"/>
      <c r="I116" s="2"/>
      <c r="J116" s="2"/>
      <c r="K116" s="2">
        <f t="shared" si="3"/>
        <v>15</v>
      </c>
      <c r="L116" s="2"/>
      <c r="M116" s="2">
        <v>10</v>
      </c>
      <c r="N116" s="2">
        <v>23.34</v>
      </c>
      <c r="O116" s="2"/>
      <c r="P116" s="2"/>
      <c r="Q116" s="2"/>
      <c r="R116" s="2"/>
      <c r="S116" s="2"/>
      <c r="T116" s="2"/>
      <c r="U116" s="2"/>
      <c r="V116" s="2"/>
      <c r="W116" s="2"/>
      <c r="X116" s="2"/>
      <c r="Y116" s="2"/>
      <c r="Z116" s="3"/>
      <c r="AA116" s="2">
        <f t="shared" si="4"/>
        <v>33.340000000000003</v>
      </c>
      <c r="AB116" s="2">
        <v>6</v>
      </c>
      <c r="AC116" s="2"/>
      <c r="AD116" s="2"/>
      <c r="AE116" s="2"/>
      <c r="AF116" s="2">
        <v>6</v>
      </c>
      <c r="AG116" s="2">
        <f t="shared" si="5"/>
        <v>54.34</v>
      </c>
    </row>
    <row r="117" spans="1:33" ht="13.95" customHeight="1" x14ac:dyDescent="0.25">
      <c r="A117" s="19">
        <v>115</v>
      </c>
      <c r="B117" s="2" t="s">
        <v>646</v>
      </c>
      <c r="C117" s="2" t="s">
        <v>427</v>
      </c>
      <c r="D117" s="2"/>
      <c r="E117" s="2"/>
      <c r="F117" s="2"/>
      <c r="G117" s="2"/>
      <c r="H117" s="2"/>
      <c r="I117" s="2"/>
      <c r="J117" s="2"/>
      <c r="K117" s="2">
        <f t="shared" si="3"/>
        <v>0</v>
      </c>
      <c r="L117" s="2"/>
      <c r="M117" s="2"/>
      <c r="N117" s="2"/>
      <c r="O117" s="2"/>
      <c r="P117" s="2"/>
      <c r="Q117" s="2"/>
      <c r="R117" s="2"/>
      <c r="S117" s="2"/>
      <c r="T117" s="2"/>
      <c r="U117" s="2"/>
      <c r="V117" s="2"/>
      <c r="W117" s="2"/>
      <c r="X117" s="2"/>
      <c r="Y117" s="2"/>
      <c r="Z117" s="3"/>
      <c r="AA117" s="2">
        <f t="shared" si="4"/>
        <v>0</v>
      </c>
      <c r="AB117" s="2"/>
      <c r="AC117" s="2"/>
      <c r="AD117" s="2"/>
      <c r="AE117" s="2"/>
      <c r="AF117" s="2"/>
      <c r="AG117" s="2">
        <f t="shared" si="5"/>
        <v>0</v>
      </c>
    </row>
    <row r="118" spans="1:33" ht="13.95" customHeight="1" x14ac:dyDescent="0.25">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row>
  </sheetData>
  <mergeCells count="7">
    <mergeCell ref="AG1:AG2"/>
    <mergeCell ref="A1:A2"/>
    <mergeCell ref="B1:B2"/>
    <mergeCell ref="C1:C2"/>
    <mergeCell ref="D1:K1"/>
    <mergeCell ref="L1:AA1"/>
    <mergeCell ref="AB1:AF1"/>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FD8F-5540-48E6-A37E-08470BE117CD}">
  <dimension ref="A1:AF23"/>
  <sheetViews>
    <sheetView zoomScaleNormal="100" workbookViewId="0">
      <selection activeCell="E26" sqref="E26"/>
    </sheetView>
  </sheetViews>
  <sheetFormatPr defaultRowHeight="13.8" x14ac:dyDescent="0.25"/>
  <cols>
    <col min="3" max="3" width="11.77734375" customWidth="1"/>
    <col min="259" max="259" width="11.77734375" customWidth="1"/>
    <col min="515" max="515" width="11.77734375" customWidth="1"/>
    <col min="771" max="771" width="11.77734375" customWidth="1"/>
    <col min="1027" max="1027" width="11.77734375" customWidth="1"/>
    <col min="1283" max="1283" width="11.77734375" customWidth="1"/>
    <col min="1539" max="1539" width="11.77734375" customWidth="1"/>
    <col min="1795" max="1795" width="11.77734375" customWidth="1"/>
    <col min="2051" max="2051" width="11.77734375" customWidth="1"/>
    <col min="2307" max="2307" width="11.77734375" customWidth="1"/>
    <col min="2563" max="2563" width="11.77734375" customWidth="1"/>
    <col min="2819" max="2819" width="11.77734375" customWidth="1"/>
    <col min="3075" max="3075" width="11.77734375" customWidth="1"/>
    <col min="3331" max="3331" width="11.77734375" customWidth="1"/>
    <col min="3587" max="3587" width="11.77734375" customWidth="1"/>
    <col min="3843" max="3843" width="11.77734375" customWidth="1"/>
    <col min="4099" max="4099" width="11.77734375" customWidth="1"/>
    <col min="4355" max="4355" width="11.77734375" customWidth="1"/>
    <col min="4611" max="4611" width="11.77734375" customWidth="1"/>
    <col min="4867" max="4867" width="11.77734375" customWidth="1"/>
    <col min="5123" max="5123" width="11.77734375" customWidth="1"/>
    <col min="5379" max="5379" width="11.77734375" customWidth="1"/>
    <col min="5635" max="5635" width="11.77734375" customWidth="1"/>
    <col min="5891" max="5891" width="11.77734375" customWidth="1"/>
    <col min="6147" max="6147" width="11.77734375" customWidth="1"/>
    <col min="6403" max="6403" width="11.77734375" customWidth="1"/>
    <col min="6659" max="6659" width="11.77734375" customWidth="1"/>
    <col min="6915" max="6915" width="11.77734375" customWidth="1"/>
    <col min="7171" max="7171" width="11.77734375" customWidth="1"/>
    <col min="7427" max="7427" width="11.77734375" customWidth="1"/>
    <col min="7683" max="7683" width="11.77734375" customWidth="1"/>
    <col min="7939" max="7939" width="11.77734375" customWidth="1"/>
    <col min="8195" max="8195" width="11.77734375" customWidth="1"/>
    <col min="8451" max="8451" width="11.77734375" customWidth="1"/>
    <col min="8707" max="8707" width="11.77734375" customWidth="1"/>
    <col min="8963" max="8963" width="11.77734375" customWidth="1"/>
    <col min="9219" max="9219" width="11.77734375" customWidth="1"/>
    <col min="9475" max="9475" width="11.77734375" customWidth="1"/>
    <col min="9731" max="9731" width="11.77734375" customWidth="1"/>
    <col min="9987" max="9987" width="11.77734375" customWidth="1"/>
    <col min="10243" max="10243" width="11.77734375" customWidth="1"/>
    <col min="10499" max="10499" width="11.77734375" customWidth="1"/>
    <col min="10755" max="10755" width="11.77734375" customWidth="1"/>
    <col min="11011" max="11011" width="11.77734375" customWidth="1"/>
    <col min="11267" max="11267" width="11.77734375" customWidth="1"/>
    <col min="11523" max="11523" width="11.77734375" customWidth="1"/>
    <col min="11779" max="11779" width="11.77734375" customWidth="1"/>
    <col min="12035" max="12035" width="11.77734375" customWidth="1"/>
    <col min="12291" max="12291" width="11.77734375" customWidth="1"/>
    <col min="12547" max="12547" width="11.77734375" customWidth="1"/>
    <col min="12803" max="12803" width="11.77734375" customWidth="1"/>
    <col min="13059" max="13059" width="11.77734375" customWidth="1"/>
    <col min="13315" max="13315" width="11.77734375" customWidth="1"/>
    <col min="13571" max="13571" width="11.77734375" customWidth="1"/>
    <col min="13827" max="13827" width="11.77734375" customWidth="1"/>
    <col min="14083" max="14083" width="11.77734375" customWidth="1"/>
    <col min="14339" max="14339" width="11.77734375" customWidth="1"/>
    <col min="14595" max="14595" width="11.77734375" customWidth="1"/>
    <col min="14851" max="14851" width="11.77734375" customWidth="1"/>
    <col min="15107" max="15107" width="11.77734375" customWidth="1"/>
    <col min="15363" max="15363" width="11.77734375" customWidth="1"/>
    <col min="15619" max="15619" width="11.77734375" customWidth="1"/>
    <col min="15875" max="15875" width="11.77734375" customWidth="1"/>
    <col min="16131" max="16131" width="11.77734375" customWidth="1"/>
  </cols>
  <sheetData>
    <row r="1" spans="1:32" ht="14.4" x14ac:dyDescent="0.25">
      <c r="A1" s="74" t="s">
        <v>0</v>
      </c>
      <c r="B1" s="76" t="s">
        <v>1</v>
      </c>
      <c r="C1" s="78" t="s">
        <v>2</v>
      </c>
      <c r="D1" s="80" t="s">
        <v>3</v>
      </c>
      <c r="E1" s="70"/>
      <c r="F1" s="70"/>
      <c r="G1" s="70"/>
      <c r="H1" s="70"/>
      <c r="I1" s="70"/>
      <c r="J1" s="70"/>
      <c r="K1" s="81"/>
      <c r="L1" s="80" t="s">
        <v>4</v>
      </c>
      <c r="M1" s="70"/>
      <c r="N1" s="70"/>
      <c r="O1" s="70"/>
      <c r="P1" s="70"/>
      <c r="Q1" s="70"/>
      <c r="R1" s="70"/>
      <c r="S1" s="70"/>
      <c r="T1" s="70"/>
      <c r="U1" s="70"/>
      <c r="V1" s="70"/>
      <c r="W1" s="70"/>
      <c r="X1" s="70"/>
      <c r="Y1" s="70"/>
      <c r="Z1" s="82"/>
      <c r="AA1" s="80" t="s">
        <v>5</v>
      </c>
      <c r="AB1" s="70"/>
      <c r="AC1" s="70"/>
      <c r="AD1" s="70"/>
      <c r="AE1" s="81"/>
      <c r="AF1" s="72" t="s">
        <v>6</v>
      </c>
    </row>
    <row r="2" spans="1:32" ht="43.8" thickBot="1" x14ac:dyDescent="0.3">
      <c r="A2" s="75"/>
      <c r="B2" s="77"/>
      <c r="C2" s="79"/>
      <c r="D2" s="8" t="s">
        <v>7</v>
      </c>
      <c r="E2" s="9" t="s">
        <v>8</v>
      </c>
      <c r="F2" s="9" t="s">
        <v>9</v>
      </c>
      <c r="G2" s="10" t="s">
        <v>10</v>
      </c>
      <c r="H2" s="9" t="s">
        <v>11</v>
      </c>
      <c r="I2" s="10" t="s">
        <v>12</v>
      </c>
      <c r="J2" s="10" t="s">
        <v>13</v>
      </c>
      <c r="K2" s="11" t="s">
        <v>14</v>
      </c>
      <c r="L2" s="12" t="s">
        <v>7</v>
      </c>
      <c r="M2" s="10" t="s">
        <v>8</v>
      </c>
      <c r="N2" s="10" t="s">
        <v>15</v>
      </c>
      <c r="O2" s="9" t="s">
        <v>16</v>
      </c>
      <c r="P2" s="13" t="s">
        <v>17</v>
      </c>
      <c r="Q2" s="9" t="s">
        <v>18</v>
      </c>
      <c r="R2" s="13" t="s">
        <v>19</v>
      </c>
      <c r="S2" s="14" t="s">
        <v>20</v>
      </c>
      <c r="T2" s="13" t="s">
        <v>21</v>
      </c>
      <c r="U2" s="9" t="s">
        <v>22</v>
      </c>
      <c r="V2" s="13" t="s">
        <v>23</v>
      </c>
      <c r="W2" s="10" t="s">
        <v>24</v>
      </c>
      <c r="X2" s="10" t="s">
        <v>25</v>
      </c>
      <c r="Y2" s="10" t="s">
        <v>13</v>
      </c>
      <c r="Z2" s="15" t="s">
        <v>27</v>
      </c>
      <c r="AA2" s="8" t="s">
        <v>7</v>
      </c>
      <c r="AB2" s="9" t="s">
        <v>28</v>
      </c>
      <c r="AC2" s="10" t="s">
        <v>29</v>
      </c>
      <c r="AD2" s="10" t="s">
        <v>30</v>
      </c>
      <c r="AE2" s="15" t="s">
        <v>31</v>
      </c>
      <c r="AF2" s="73"/>
    </row>
    <row r="3" spans="1:32" s="30" customFormat="1" ht="15" customHeight="1" x14ac:dyDescent="0.25">
      <c r="A3" s="19">
        <v>1</v>
      </c>
      <c r="B3" s="19" t="s">
        <v>1273</v>
      </c>
      <c r="C3" s="19" t="s">
        <v>1276</v>
      </c>
      <c r="D3" s="19">
        <v>10</v>
      </c>
      <c r="E3" s="16">
        <v>5</v>
      </c>
      <c r="F3" s="17"/>
      <c r="G3" s="16"/>
      <c r="H3" s="17"/>
      <c r="I3" s="17"/>
      <c r="J3" s="16"/>
      <c r="K3" s="16">
        <f>SUM(D3:J3)</f>
        <v>15</v>
      </c>
      <c r="L3" s="16"/>
      <c r="M3" s="16">
        <v>10</v>
      </c>
      <c r="N3" s="16">
        <v>37</v>
      </c>
      <c r="O3" s="16"/>
      <c r="P3" s="16"/>
      <c r="Q3" s="16" t="s">
        <v>1274</v>
      </c>
      <c r="R3" s="16">
        <v>4</v>
      </c>
      <c r="S3" s="16"/>
      <c r="T3" s="16"/>
      <c r="U3" s="16" t="s">
        <v>1275</v>
      </c>
      <c r="V3" s="16">
        <v>28</v>
      </c>
      <c r="W3" s="16"/>
      <c r="X3" s="16"/>
      <c r="Y3" s="16"/>
      <c r="Z3" s="16">
        <f>SUM(L3:Y3)</f>
        <v>79</v>
      </c>
      <c r="AA3" s="16">
        <v>6</v>
      </c>
      <c r="AB3" s="16"/>
      <c r="AC3" s="16"/>
      <c r="AD3" s="16"/>
      <c r="AE3" s="16">
        <f>SUM(AA3:AD3)</f>
        <v>6</v>
      </c>
      <c r="AF3" s="16">
        <f>SUM(K3,Z3,AE3)</f>
        <v>100</v>
      </c>
    </row>
    <row r="4" spans="1:32" s="7" customFormat="1" ht="14.4" x14ac:dyDescent="0.25">
      <c r="A4" s="16">
        <v>2</v>
      </c>
      <c r="B4" s="17" t="s">
        <v>662</v>
      </c>
      <c r="C4" s="17" t="s">
        <v>648</v>
      </c>
      <c r="D4" s="16">
        <v>10</v>
      </c>
      <c r="E4" s="16">
        <v>5</v>
      </c>
      <c r="F4" s="17"/>
      <c r="G4" s="16"/>
      <c r="H4" s="17"/>
      <c r="I4" s="17"/>
      <c r="J4" s="16"/>
      <c r="K4" s="16">
        <v>15</v>
      </c>
      <c r="L4" s="16"/>
      <c r="M4" s="16">
        <v>10</v>
      </c>
      <c r="N4" s="16">
        <v>38</v>
      </c>
      <c r="O4" s="16"/>
      <c r="P4" s="16"/>
      <c r="Q4" s="16" t="s">
        <v>663</v>
      </c>
      <c r="R4" s="16">
        <v>4</v>
      </c>
      <c r="S4" s="16" t="s">
        <v>664</v>
      </c>
      <c r="T4" s="16">
        <v>2</v>
      </c>
      <c r="U4" s="16" t="s">
        <v>665</v>
      </c>
      <c r="V4" s="16">
        <v>14</v>
      </c>
      <c r="W4" s="16"/>
      <c r="X4" s="16"/>
      <c r="Y4" s="16"/>
      <c r="Z4" s="16">
        <v>68</v>
      </c>
      <c r="AA4" s="16">
        <v>6</v>
      </c>
      <c r="AB4" s="16"/>
      <c r="AC4" s="16"/>
      <c r="AD4" s="16"/>
      <c r="AE4" s="16">
        <v>6</v>
      </c>
      <c r="AF4" s="16">
        <f t="shared" ref="AF4:AF23" si="0">K4+Z4+AE4</f>
        <v>89</v>
      </c>
    </row>
    <row r="5" spans="1:32" s="7" customFormat="1" ht="14.4" x14ac:dyDescent="0.25">
      <c r="A5" s="16">
        <v>3</v>
      </c>
      <c r="B5" s="19" t="s">
        <v>669</v>
      </c>
      <c r="C5" s="19" t="s">
        <v>648</v>
      </c>
      <c r="D5" s="18">
        <v>10</v>
      </c>
      <c r="E5" s="18">
        <v>5</v>
      </c>
      <c r="F5" s="19"/>
      <c r="G5" s="18"/>
      <c r="H5" s="19" t="s">
        <v>1277</v>
      </c>
      <c r="I5" s="17">
        <v>2</v>
      </c>
      <c r="J5" s="18"/>
      <c r="K5" s="18">
        <v>17</v>
      </c>
      <c r="L5" s="18"/>
      <c r="M5" s="18">
        <v>10</v>
      </c>
      <c r="N5" s="18">
        <v>38.729999999999997</v>
      </c>
      <c r="O5" s="18"/>
      <c r="P5" s="18"/>
      <c r="Q5" s="18"/>
      <c r="R5" s="18"/>
      <c r="S5" s="18"/>
      <c r="T5" s="18"/>
      <c r="U5" s="16" t="s">
        <v>670</v>
      </c>
      <c r="V5" s="18">
        <v>12</v>
      </c>
      <c r="W5" s="18"/>
      <c r="X5" s="18"/>
      <c r="Y5" s="18"/>
      <c r="Z5" s="18">
        <v>60.73</v>
      </c>
      <c r="AA5" s="18">
        <v>6</v>
      </c>
      <c r="AB5" s="18"/>
      <c r="AC5" s="18"/>
      <c r="AD5" s="18"/>
      <c r="AE5" s="18">
        <v>6</v>
      </c>
      <c r="AF5" s="18">
        <f>K5+Z5+AE5</f>
        <v>83.72999999999999</v>
      </c>
    </row>
    <row r="6" spans="1:32" s="7" customFormat="1" ht="14.4" x14ac:dyDescent="0.25">
      <c r="A6" s="16">
        <v>4</v>
      </c>
      <c r="B6" s="17" t="s">
        <v>659</v>
      </c>
      <c r="C6" s="17" t="s">
        <v>648</v>
      </c>
      <c r="D6" s="16">
        <v>10</v>
      </c>
      <c r="E6" s="16">
        <v>5</v>
      </c>
      <c r="F6" s="17" t="s">
        <v>131</v>
      </c>
      <c r="G6" s="16">
        <v>0</v>
      </c>
      <c r="H6" s="17" t="s">
        <v>131</v>
      </c>
      <c r="I6" s="17">
        <v>0</v>
      </c>
      <c r="J6" s="16">
        <v>0</v>
      </c>
      <c r="K6" s="16">
        <v>15</v>
      </c>
      <c r="L6" s="16"/>
      <c r="M6" s="16">
        <v>10</v>
      </c>
      <c r="N6" s="16">
        <v>33.64</v>
      </c>
      <c r="O6" s="16"/>
      <c r="P6" s="16"/>
      <c r="Q6" s="16"/>
      <c r="R6" s="16"/>
      <c r="S6" s="16"/>
      <c r="T6" s="16"/>
      <c r="U6" s="16" t="s">
        <v>660</v>
      </c>
      <c r="V6" s="16">
        <v>14</v>
      </c>
      <c r="W6" s="16"/>
      <c r="X6" s="16"/>
      <c r="Y6" s="16"/>
      <c r="Z6" s="16">
        <v>57.64</v>
      </c>
      <c r="AA6" s="16">
        <v>6</v>
      </c>
      <c r="AB6" s="16"/>
      <c r="AC6" s="16"/>
      <c r="AD6" s="16"/>
      <c r="AE6" s="16">
        <v>6</v>
      </c>
      <c r="AF6" s="16">
        <f t="shared" si="0"/>
        <v>78.64</v>
      </c>
    </row>
    <row r="7" spans="1:32" s="7" customFormat="1" ht="14.4" x14ac:dyDescent="0.25">
      <c r="A7" s="16">
        <v>5</v>
      </c>
      <c r="B7" s="17" t="s">
        <v>653</v>
      </c>
      <c r="C7" s="17" t="s">
        <v>648</v>
      </c>
      <c r="D7" s="16">
        <v>10</v>
      </c>
      <c r="E7" s="16">
        <v>5</v>
      </c>
      <c r="F7" s="17" t="s">
        <v>654</v>
      </c>
      <c r="G7" s="16">
        <v>6</v>
      </c>
      <c r="H7" s="17" t="s">
        <v>655</v>
      </c>
      <c r="I7" s="17">
        <v>2</v>
      </c>
      <c r="J7" s="16"/>
      <c r="K7" s="16">
        <v>23</v>
      </c>
      <c r="L7" s="16"/>
      <c r="M7" s="16">
        <v>10</v>
      </c>
      <c r="N7" s="16">
        <v>36.33</v>
      </c>
      <c r="O7" s="16"/>
      <c r="P7" s="16"/>
      <c r="Q7" s="16"/>
      <c r="R7" s="16"/>
      <c r="S7" s="16"/>
      <c r="T7" s="16"/>
      <c r="U7" s="16"/>
      <c r="V7" s="16"/>
      <c r="W7" s="16"/>
      <c r="X7" s="16"/>
      <c r="Y7" s="16"/>
      <c r="Z7" s="16">
        <v>46.33</v>
      </c>
      <c r="AA7" s="16">
        <v>6</v>
      </c>
      <c r="AB7" s="16"/>
      <c r="AC7" s="16"/>
      <c r="AD7" s="16"/>
      <c r="AE7" s="16">
        <v>6</v>
      </c>
      <c r="AF7" s="16">
        <f t="shared" si="0"/>
        <v>75.33</v>
      </c>
    </row>
    <row r="8" spans="1:32" s="7" customFormat="1" ht="14.4" x14ac:dyDescent="0.25">
      <c r="A8" s="16">
        <v>6</v>
      </c>
      <c r="B8" s="17" t="s">
        <v>651</v>
      </c>
      <c r="C8" s="17" t="s">
        <v>648</v>
      </c>
      <c r="D8" s="16">
        <v>10</v>
      </c>
      <c r="E8" s="16">
        <v>5</v>
      </c>
      <c r="F8" s="17"/>
      <c r="G8" s="16"/>
      <c r="H8" s="17"/>
      <c r="I8" s="17"/>
      <c r="J8" s="16"/>
      <c r="K8" s="16">
        <v>15</v>
      </c>
      <c r="L8" s="16"/>
      <c r="M8" s="16">
        <v>10</v>
      </c>
      <c r="N8" s="16">
        <v>38.69</v>
      </c>
      <c r="O8" s="16"/>
      <c r="P8" s="16"/>
      <c r="Q8" s="16"/>
      <c r="R8" s="16"/>
      <c r="S8" s="16"/>
      <c r="T8" s="16"/>
      <c r="U8" s="16" t="s">
        <v>652</v>
      </c>
      <c r="V8" s="16">
        <v>5</v>
      </c>
      <c r="W8" s="16"/>
      <c r="X8" s="16"/>
      <c r="Y8" s="16"/>
      <c r="Z8" s="16">
        <v>53.69</v>
      </c>
      <c r="AA8" s="16">
        <v>6</v>
      </c>
      <c r="AB8" s="16"/>
      <c r="AC8" s="16"/>
      <c r="AD8" s="16"/>
      <c r="AE8" s="16">
        <v>6</v>
      </c>
      <c r="AF8" s="16">
        <f t="shared" si="0"/>
        <v>74.69</v>
      </c>
    </row>
    <row r="9" spans="1:32" s="7" customFormat="1" ht="14.4" x14ac:dyDescent="0.25">
      <c r="A9" s="16">
        <v>7</v>
      </c>
      <c r="B9" s="17" t="s">
        <v>649</v>
      </c>
      <c r="C9" s="17" t="s">
        <v>648</v>
      </c>
      <c r="D9" s="16">
        <v>10</v>
      </c>
      <c r="E9" s="16">
        <v>5</v>
      </c>
      <c r="F9" s="17" t="s">
        <v>650</v>
      </c>
      <c r="G9" s="16">
        <v>2.5</v>
      </c>
      <c r="H9" s="17"/>
      <c r="I9" s="17"/>
      <c r="J9" s="16"/>
      <c r="K9" s="16">
        <v>17.5</v>
      </c>
      <c r="L9" s="16">
        <v>30</v>
      </c>
      <c r="M9" s="16">
        <v>20</v>
      </c>
      <c r="N9" s="16"/>
      <c r="O9" s="16"/>
      <c r="P9" s="16"/>
      <c r="Q9" s="16"/>
      <c r="R9" s="16"/>
      <c r="S9" s="16"/>
      <c r="T9" s="16"/>
      <c r="U9" s="16"/>
      <c r="V9" s="16"/>
      <c r="W9" s="16"/>
      <c r="X9" s="16"/>
      <c r="Y9" s="16"/>
      <c r="Z9" s="16">
        <v>50</v>
      </c>
      <c r="AA9" s="16">
        <v>6</v>
      </c>
      <c r="AB9" s="16"/>
      <c r="AC9" s="16"/>
      <c r="AD9" s="16"/>
      <c r="AE9" s="16">
        <v>6</v>
      </c>
      <c r="AF9" s="16">
        <f t="shared" si="0"/>
        <v>73.5</v>
      </c>
    </row>
    <row r="10" spans="1:32" s="7" customFormat="1" ht="14.4" x14ac:dyDescent="0.25">
      <c r="A10" s="16">
        <v>8</v>
      </c>
      <c r="B10" s="17" t="s">
        <v>666</v>
      </c>
      <c r="C10" s="17" t="s">
        <v>648</v>
      </c>
      <c r="D10" s="16">
        <v>10</v>
      </c>
      <c r="E10" s="16">
        <v>5</v>
      </c>
      <c r="F10" s="17"/>
      <c r="G10" s="16">
        <v>0</v>
      </c>
      <c r="H10" s="17">
        <v>0</v>
      </c>
      <c r="I10" s="17">
        <v>0</v>
      </c>
      <c r="J10" s="16">
        <v>0</v>
      </c>
      <c r="K10" s="16">
        <v>15</v>
      </c>
      <c r="L10" s="16"/>
      <c r="M10" s="16">
        <v>10</v>
      </c>
      <c r="N10" s="16">
        <v>35.799999999999997</v>
      </c>
      <c r="O10" s="16"/>
      <c r="P10" s="16"/>
      <c r="Q10" s="16"/>
      <c r="R10" s="16"/>
      <c r="S10" s="16"/>
      <c r="T10" s="16"/>
      <c r="U10" s="16" t="s">
        <v>667</v>
      </c>
      <c r="V10" s="16">
        <v>6</v>
      </c>
      <c r="W10" s="16"/>
      <c r="X10" s="16"/>
      <c r="Y10" s="16"/>
      <c r="Z10" s="16">
        <v>51.8</v>
      </c>
      <c r="AA10" s="16">
        <v>6</v>
      </c>
      <c r="AB10" s="16"/>
      <c r="AC10" s="16"/>
      <c r="AD10" s="16"/>
      <c r="AE10" s="16">
        <v>6</v>
      </c>
      <c r="AF10" s="16">
        <f t="shared" si="0"/>
        <v>72.8</v>
      </c>
    </row>
    <row r="11" spans="1:32" s="7" customFormat="1" ht="14.4" x14ac:dyDescent="0.25">
      <c r="A11" s="16">
        <v>9</v>
      </c>
      <c r="B11" s="19" t="s">
        <v>677</v>
      </c>
      <c r="C11" s="19" t="s">
        <v>648</v>
      </c>
      <c r="D11" s="18">
        <v>10</v>
      </c>
      <c r="E11" s="18">
        <v>5</v>
      </c>
      <c r="F11" s="19"/>
      <c r="G11" s="18"/>
      <c r="H11" s="19"/>
      <c r="I11" s="19">
        <v>5</v>
      </c>
      <c r="J11" s="18"/>
      <c r="K11" s="18">
        <v>20</v>
      </c>
      <c r="L11" s="18"/>
      <c r="M11" s="18">
        <v>10</v>
      </c>
      <c r="N11" s="18">
        <v>33.130000000000003</v>
      </c>
      <c r="O11" s="18"/>
      <c r="P11" s="18"/>
      <c r="Q11" s="18"/>
      <c r="R11" s="18"/>
      <c r="S11" s="18"/>
      <c r="T11" s="18"/>
      <c r="U11" s="18"/>
      <c r="V11" s="18"/>
      <c r="W11" s="18"/>
      <c r="X11" s="18"/>
      <c r="Y11" s="18"/>
      <c r="Z11" s="18">
        <v>43.13</v>
      </c>
      <c r="AA11" s="18">
        <v>6</v>
      </c>
      <c r="AB11" s="18"/>
      <c r="AC11" s="18"/>
      <c r="AD11" s="18"/>
      <c r="AE11" s="18">
        <v>6</v>
      </c>
      <c r="AF11" s="18">
        <f t="shared" si="0"/>
        <v>69.13</v>
      </c>
    </row>
    <row r="12" spans="1:32" s="7" customFormat="1" ht="14.4" x14ac:dyDescent="0.25">
      <c r="A12" s="16">
        <v>10</v>
      </c>
      <c r="B12" s="19" t="s">
        <v>668</v>
      </c>
      <c r="C12" s="19" t="s">
        <v>648</v>
      </c>
      <c r="D12" s="18">
        <v>10</v>
      </c>
      <c r="E12" s="18">
        <v>5</v>
      </c>
      <c r="F12" s="19"/>
      <c r="G12" s="18"/>
      <c r="H12" s="19"/>
      <c r="I12" s="19"/>
      <c r="J12" s="18"/>
      <c r="K12" s="18">
        <v>15</v>
      </c>
      <c r="L12" s="18"/>
      <c r="M12" s="18">
        <v>10</v>
      </c>
      <c r="N12" s="18">
        <v>37.25</v>
      </c>
      <c r="O12" s="18"/>
      <c r="P12" s="18"/>
      <c r="Q12" s="18"/>
      <c r="R12" s="18"/>
      <c r="S12" s="18"/>
      <c r="T12" s="18"/>
      <c r="U12" s="18"/>
      <c r="V12" s="18"/>
      <c r="W12" s="18"/>
      <c r="X12" s="18"/>
      <c r="Y12" s="18"/>
      <c r="Z12" s="18">
        <v>47.25</v>
      </c>
      <c r="AA12" s="18">
        <v>6</v>
      </c>
      <c r="AB12" s="18"/>
      <c r="AC12" s="18"/>
      <c r="AD12" s="18"/>
      <c r="AE12" s="18">
        <v>6</v>
      </c>
      <c r="AF12" s="18">
        <f t="shared" si="0"/>
        <v>68.25</v>
      </c>
    </row>
    <row r="13" spans="1:32" s="7" customFormat="1" ht="14.4" x14ac:dyDescent="0.25">
      <c r="A13" s="16">
        <v>11</v>
      </c>
      <c r="B13" s="19" t="s">
        <v>672</v>
      </c>
      <c r="C13" s="19" t="s">
        <v>648</v>
      </c>
      <c r="D13" s="18">
        <v>10</v>
      </c>
      <c r="E13" s="18">
        <v>5</v>
      </c>
      <c r="F13" s="19"/>
      <c r="G13" s="18"/>
      <c r="H13" s="19"/>
      <c r="I13" s="19"/>
      <c r="J13" s="18"/>
      <c r="K13" s="18">
        <v>15</v>
      </c>
      <c r="L13" s="18"/>
      <c r="M13" s="18">
        <v>10</v>
      </c>
      <c r="N13" s="18">
        <v>36.799999999999997</v>
      </c>
      <c r="O13" s="18"/>
      <c r="P13" s="18"/>
      <c r="Q13" s="18"/>
      <c r="R13" s="18"/>
      <c r="S13" s="18"/>
      <c r="T13" s="18"/>
      <c r="U13" s="18"/>
      <c r="V13" s="18"/>
      <c r="W13" s="18"/>
      <c r="X13" s="18"/>
      <c r="Y13" s="18"/>
      <c r="Z13" s="18">
        <v>46.8</v>
      </c>
      <c r="AA13" s="18">
        <v>6</v>
      </c>
      <c r="AB13" s="18"/>
      <c r="AC13" s="18"/>
      <c r="AD13" s="18"/>
      <c r="AE13" s="18">
        <v>6</v>
      </c>
      <c r="AF13" s="18">
        <f t="shared" si="0"/>
        <v>67.8</v>
      </c>
    </row>
    <row r="14" spans="1:32" s="7" customFormat="1" ht="14.4" x14ac:dyDescent="0.25">
      <c r="A14" s="16">
        <v>12</v>
      </c>
      <c r="B14" s="17" t="s">
        <v>647</v>
      </c>
      <c r="C14" s="17" t="s">
        <v>648</v>
      </c>
      <c r="D14" s="16">
        <v>10</v>
      </c>
      <c r="E14" s="16">
        <v>5</v>
      </c>
      <c r="F14" s="17"/>
      <c r="G14" s="16"/>
      <c r="H14" s="17"/>
      <c r="I14" s="17"/>
      <c r="J14" s="16"/>
      <c r="K14" s="16">
        <v>15</v>
      </c>
      <c r="L14" s="16"/>
      <c r="M14" s="16">
        <v>10</v>
      </c>
      <c r="N14" s="16">
        <v>36.229999999999997</v>
      </c>
      <c r="O14" s="16"/>
      <c r="P14" s="16"/>
      <c r="Q14" s="16"/>
      <c r="R14" s="16"/>
      <c r="S14" s="16"/>
      <c r="T14" s="16"/>
      <c r="U14" s="16"/>
      <c r="V14" s="16"/>
      <c r="W14" s="16"/>
      <c r="X14" s="16"/>
      <c r="Y14" s="16"/>
      <c r="Z14" s="16">
        <v>46.23</v>
      </c>
      <c r="AA14" s="16">
        <v>6</v>
      </c>
      <c r="AB14" s="16"/>
      <c r="AC14" s="16"/>
      <c r="AD14" s="16"/>
      <c r="AE14" s="16">
        <v>6</v>
      </c>
      <c r="AF14" s="16">
        <f t="shared" si="0"/>
        <v>67.22999999999999</v>
      </c>
    </row>
    <row r="15" spans="1:32" ht="14.4" x14ac:dyDescent="0.25">
      <c r="A15" s="16">
        <v>13</v>
      </c>
      <c r="B15" s="19" t="s">
        <v>673</v>
      </c>
      <c r="C15" s="19" t="s">
        <v>648</v>
      </c>
      <c r="D15" s="18">
        <v>10</v>
      </c>
      <c r="E15" s="18">
        <v>5</v>
      </c>
      <c r="F15" s="19"/>
      <c r="G15" s="18"/>
      <c r="H15" s="19"/>
      <c r="I15" s="19"/>
      <c r="J15" s="18"/>
      <c r="K15" s="18">
        <v>15</v>
      </c>
      <c r="L15" s="18"/>
      <c r="M15" s="18">
        <v>10</v>
      </c>
      <c r="N15" s="18">
        <v>36.090000000000003</v>
      </c>
      <c r="O15" s="18"/>
      <c r="P15" s="18"/>
      <c r="Q15" s="18"/>
      <c r="R15" s="18"/>
      <c r="S15" s="18"/>
      <c r="T15" s="18"/>
      <c r="U15" s="18"/>
      <c r="V15" s="18"/>
      <c r="W15" s="18"/>
      <c r="X15" s="18"/>
      <c r="Y15" s="18"/>
      <c r="Z15" s="18">
        <v>46.09</v>
      </c>
      <c r="AA15" s="18">
        <v>6</v>
      </c>
      <c r="AB15" s="18"/>
      <c r="AC15" s="18"/>
      <c r="AD15" s="18"/>
      <c r="AE15" s="18">
        <v>6</v>
      </c>
      <c r="AF15" s="18">
        <f t="shared" si="0"/>
        <v>67.09</v>
      </c>
    </row>
    <row r="16" spans="1:32" ht="14.4" x14ac:dyDescent="0.25">
      <c r="A16" s="16">
        <v>14</v>
      </c>
      <c r="B16" s="19" t="s">
        <v>676</v>
      </c>
      <c r="C16" s="19" t="s">
        <v>648</v>
      </c>
      <c r="D16" s="18">
        <v>10</v>
      </c>
      <c r="E16" s="18">
        <v>5</v>
      </c>
      <c r="F16" s="19"/>
      <c r="G16" s="18"/>
      <c r="H16" s="19"/>
      <c r="I16" s="19"/>
      <c r="J16" s="18"/>
      <c r="K16" s="18">
        <v>15</v>
      </c>
      <c r="L16" s="18"/>
      <c r="M16" s="18">
        <v>10</v>
      </c>
      <c r="N16" s="18">
        <v>35.93</v>
      </c>
      <c r="O16" s="18"/>
      <c r="P16" s="18"/>
      <c r="Q16" s="18"/>
      <c r="R16" s="18"/>
      <c r="S16" s="18"/>
      <c r="T16" s="18"/>
      <c r="U16" s="18"/>
      <c r="V16" s="18"/>
      <c r="W16" s="18"/>
      <c r="X16" s="18"/>
      <c r="Y16" s="18"/>
      <c r="Z16" s="18">
        <v>45.93</v>
      </c>
      <c r="AA16" s="18">
        <v>6</v>
      </c>
      <c r="AB16" s="18"/>
      <c r="AC16" s="18"/>
      <c r="AD16" s="18"/>
      <c r="AE16" s="18">
        <v>6</v>
      </c>
      <c r="AF16" s="18">
        <f t="shared" si="0"/>
        <v>66.930000000000007</v>
      </c>
    </row>
    <row r="17" spans="1:32" ht="14.4" x14ac:dyDescent="0.25">
      <c r="A17" s="16">
        <v>15</v>
      </c>
      <c r="B17" s="19" t="s">
        <v>675</v>
      </c>
      <c r="C17" s="19" t="s">
        <v>648</v>
      </c>
      <c r="D17" s="18">
        <v>10</v>
      </c>
      <c r="E17" s="18">
        <v>5</v>
      </c>
      <c r="F17" s="19"/>
      <c r="G17" s="18"/>
      <c r="H17" s="19"/>
      <c r="I17" s="19"/>
      <c r="J17" s="18"/>
      <c r="K17" s="18">
        <v>15</v>
      </c>
      <c r="L17" s="18"/>
      <c r="M17" s="18">
        <v>10</v>
      </c>
      <c r="N17" s="18">
        <v>35.26</v>
      </c>
      <c r="O17" s="18"/>
      <c r="P17" s="18"/>
      <c r="Q17" s="18"/>
      <c r="R17" s="18"/>
      <c r="S17" s="18"/>
      <c r="T17" s="18"/>
      <c r="U17" s="18"/>
      <c r="V17" s="18"/>
      <c r="W17" s="18"/>
      <c r="X17" s="18"/>
      <c r="Y17" s="18"/>
      <c r="Z17" s="18">
        <v>45.26</v>
      </c>
      <c r="AA17" s="18">
        <v>6</v>
      </c>
      <c r="AB17" s="18"/>
      <c r="AC17" s="18"/>
      <c r="AD17" s="18"/>
      <c r="AE17" s="18">
        <v>6</v>
      </c>
      <c r="AF17" s="18">
        <f t="shared" si="0"/>
        <v>66.259999999999991</v>
      </c>
    </row>
    <row r="18" spans="1:32" ht="14.4" x14ac:dyDescent="0.25">
      <c r="A18" s="16">
        <v>16</v>
      </c>
      <c r="B18" s="17" t="s">
        <v>658</v>
      </c>
      <c r="C18" s="17" t="s">
        <v>648</v>
      </c>
      <c r="D18" s="16">
        <v>10</v>
      </c>
      <c r="E18" s="16">
        <v>5</v>
      </c>
      <c r="F18" s="17"/>
      <c r="G18" s="16"/>
      <c r="H18" s="17"/>
      <c r="I18" s="17"/>
      <c r="J18" s="16"/>
      <c r="K18" s="16">
        <v>15</v>
      </c>
      <c r="L18" s="16"/>
      <c r="M18" s="16">
        <v>10</v>
      </c>
      <c r="N18" s="16">
        <v>34.9</v>
      </c>
      <c r="O18" s="16"/>
      <c r="P18" s="16"/>
      <c r="Q18" s="16"/>
      <c r="R18" s="16"/>
      <c r="S18" s="16"/>
      <c r="T18" s="16"/>
      <c r="U18" s="16"/>
      <c r="V18" s="16"/>
      <c r="W18" s="16"/>
      <c r="X18" s="16"/>
      <c r="Y18" s="16"/>
      <c r="Z18" s="16">
        <v>44.9</v>
      </c>
      <c r="AA18" s="16">
        <v>6</v>
      </c>
      <c r="AB18" s="16"/>
      <c r="AC18" s="16"/>
      <c r="AD18" s="16"/>
      <c r="AE18" s="16">
        <v>6</v>
      </c>
      <c r="AF18" s="16">
        <f t="shared" si="0"/>
        <v>65.900000000000006</v>
      </c>
    </row>
    <row r="19" spans="1:32" ht="14.4" x14ac:dyDescent="0.25">
      <c r="A19" s="16">
        <v>17</v>
      </c>
      <c r="B19" s="17" t="s">
        <v>656</v>
      </c>
      <c r="C19" s="17" t="s">
        <v>648</v>
      </c>
      <c r="D19" s="16">
        <v>10</v>
      </c>
      <c r="E19" s="16">
        <v>5</v>
      </c>
      <c r="F19" s="17"/>
      <c r="G19" s="16"/>
      <c r="H19" s="17"/>
      <c r="I19" s="17"/>
      <c r="J19" s="16"/>
      <c r="K19" s="16">
        <v>15</v>
      </c>
      <c r="L19" s="16"/>
      <c r="M19" s="16">
        <v>10</v>
      </c>
      <c r="N19" s="16">
        <v>34.25</v>
      </c>
      <c r="O19" s="16"/>
      <c r="P19" s="16"/>
      <c r="Q19" s="16"/>
      <c r="R19" s="16"/>
      <c r="S19" s="16"/>
      <c r="T19" s="16"/>
      <c r="U19" s="16"/>
      <c r="V19" s="16"/>
      <c r="W19" s="16"/>
      <c r="X19" s="16"/>
      <c r="Y19" s="16"/>
      <c r="Z19" s="16">
        <v>44.25</v>
      </c>
      <c r="AA19" s="16">
        <v>6</v>
      </c>
      <c r="AB19" s="16"/>
      <c r="AC19" s="16"/>
      <c r="AD19" s="16"/>
      <c r="AE19" s="16">
        <v>6</v>
      </c>
      <c r="AF19" s="16">
        <f t="shared" si="0"/>
        <v>65.25</v>
      </c>
    </row>
    <row r="20" spans="1:32" ht="14.4" x14ac:dyDescent="0.25">
      <c r="A20" s="16">
        <v>18</v>
      </c>
      <c r="B20" s="19" t="s">
        <v>671</v>
      </c>
      <c r="C20" s="19" t="s">
        <v>648</v>
      </c>
      <c r="D20" s="18">
        <v>10</v>
      </c>
      <c r="E20" s="18">
        <v>5</v>
      </c>
      <c r="F20" s="19" t="s">
        <v>131</v>
      </c>
      <c r="G20" s="18">
        <v>0</v>
      </c>
      <c r="H20" s="19" t="s">
        <v>131</v>
      </c>
      <c r="I20" s="19">
        <v>0</v>
      </c>
      <c r="J20" s="18"/>
      <c r="K20" s="18">
        <v>15</v>
      </c>
      <c r="L20" s="18"/>
      <c r="M20" s="18">
        <v>10</v>
      </c>
      <c r="N20" s="18">
        <v>33.68</v>
      </c>
      <c r="O20" s="18"/>
      <c r="P20" s="18"/>
      <c r="Q20" s="18"/>
      <c r="R20" s="18"/>
      <c r="S20" s="18"/>
      <c r="T20" s="18"/>
      <c r="U20" s="18"/>
      <c r="V20" s="18"/>
      <c r="W20" s="18"/>
      <c r="X20" s="18"/>
      <c r="Y20" s="18"/>
      <c r="Z20" s="18">
        <v>43.68</v>
      </c>
      <c r="AA20" s="18">
        <v>6</v>
      </c>
      <c r="AB20" s="18"/>
      <c r="AC20" s="18"/>
      <c r="AD20" s="18"/>
      <c r="AE20" s="18">
        <v>6</v>
      </c>
      <c r="AF20" s="18">
        <f t="shared" si="0"/>
        <v>64.680000000000007</v>
      </c>
    </row>
    <row r="21" spans="1:32" ht="14.4" x14ac:dyDescent="0.25">
      <c r="A21" s="16">
        <v>19</v>
      </c>
      <c r="B21" s="19" t="s">
        <v>674</v>
      </c>
      <c r="C21" s="19" t="s">
        <v>648</v>
      </c>
      <c r="D21" s="18">
        <v>10</v>
      </c>
      <c r="E21" s="18">
        <v>5</v>
      </c>
      <c r="F21" s="19"/>
      <c r="G21" s="18"/>
      <c r="H21" s="19"/>
      <c r="I21" s="19"/>
      <c r="J21" s="18"/>
      <c r="K21" s="18">
        <v>15</v>
      </c>
      <c r="L21" s="18"/>
      <c r="M21" s="18">
        <v>10</v>
      </c>
      <c r="N21" s="18">
        <v>33.4</v>
      </c>
      <c r="O21" s="18"/>
      <c r="P21" s="18"/>
      <c r="Q21" s="18"/>
      <c r="R21" s="18"/>
      <c r="S21" s="18"/>
      <c r="T21" s="18"/>
      <c r="U21" s="18"/>
      <c r="V21" s="18"/>
      <c r="W21" s="18"/>
      <c r="X21" s="18"/>
      <c r="Y21" s="18"/>
      <c r="Z21" s="18">
        <v>43.4</v>
      </c>
      <c r="AA21" s="18">
        <v>6</v>
      </c>
      <c r="AB21" s="18"/>
      <c r="AC21" s="18"/>
      <c r="AD21" s="18"/>
      <c r="AE21" s="18">
        <v>6</v>
      </c>
      <c r="AF21" s="18">
        <f t="shared" si="0"/>
        <v>64.400000000000006</v>
      </c>
    </row>
    <row r="22" spans="1:32" ht="14.4" x14ac:dyDescent="0.25">
      <c r="A22" s="16">
        <v>20</v>
      </c>
      <c r="B22" s="17" t="s">
        <v>657</v>
      </c>
      <c r="C22" s="17" t="s">
        <v>648</v>
      </c>
      <c r="D22" s="16">
        <v>10</v>
      </c>
      <c r="E22" s="16">
        <v>5</v>
      </c>
      <c r="F22" s="17"/>
      <c r="G22" s="16"/>
      <c r="H22" s="17"/>
      <c r="I22" s="17"/>
      <c r="J22" s="16"/>
      <c r="K22" s="16">
        <v>15</v>
      </c>
      <c r="L22" s="16"/>
      <c r="M22" s="16">
        <v>10</v>
      </c>
      <c r="N22" s="16">
        <v>32.17</v>
      </c>
      <c r="O22" s="16"/>
      <c r="P22" s="16"/>
      <c r="Q22" s="16"/>
      <c r="R22" s="16"/>
      <c r="S22" s="16"/>
      <c r="T22" s="16"/>
      <c r="U22" s="16"/>
      <c r="V22" s="16"/>
      <c r="W22" s="16"/>
      <c r="X22" s="16"/>
      <c r="Y22" s="16"/>
      <c r="Z22" s="16">
        <v>42.17</v>
      </c>
      <c r="AA22" s="16">
        <v>6</v>
      </c>
      <c r="AB22" s="16"/>
      <c r="AC22" s="16"/>
      <c r="AD22" s="16"/>
      <c r="AE22" s="16">
        <v>6</v>
      </c>
      <c r="AF22" s="16">
        <f t="shared" si="0"/>
        <v>63.17</v>
      </c>
    </row>
    <row r="23" spans="1:32" ht="14.4" x14ac:dyDescent="0.25">
      <c r="A23" s="16">
        <v>21</v>
      </c>
      <c r="B23" s="17" t="s">
        <v>661</v>
      </c>
      <c r="C23" s="17" t="s">
        <v>648</v>
      </c>
      <c r="D23" s="16">
        <v>10</v>
      </c>
      <c r="E23" s="16">
        <v>5</v>
      </c>
      <c r="F23" s="17"/>
      <c r="G23" s="16"/>
      <c r="H23" s="17"/>
      <c r="I23" s="17"/>
      <c r="J23" s="16"/>
      <c r="K23" s="16">
        <v>15</v>
      </c>
      <c r="L23" s="16"/>
      <c r="M23" s="16">
        <v>10</v>
      </c>
      <c r="N23" s="16">
        <v>31.91</v>
      </c>
      <c r="O23" s="16"/>
      <c r="P23" s="16"/>
      <c r="Q23" s="16"/>
      <c r="R23" s="16"/>
      <c r="S23" s="16"/>
      <c r="T23" s="16"/>
      <c r="U23" s="16"/>
      <c r="V23" s="16"/>
      <c r="W23" s="16"/>
      <c r="X23" s="16"/>
      <c r="Y23" s="16"/>
      <c r="Z23" s="16">
        <v>41.91</v>
      </c>
      <c r="AA23" s="16">
        <v>6</v>
      </c>
      <c r="AB23" s="16"/>
      <c r="AC23" s="16"/>
      <c r="AD23" s="16"/>
      <c r="AE23" s="16">
        <v>6</v>
      </c>
      <c r="AF23" s="16">
        <f t="shared" si="0"/>
        <v>62.91</v>
      </c>
    </row>
  </sheetData>
  <mergeCells count="7">
    <mergeCell ref="AF1:AF2"/>
    <mergeCell ref="A1:A2"/>
    <mergeCell ref="B1:B2"/>
    <mergeCell ref="C1:C2"/>
    <mergeCell ref="D1:K1"/>
    <mergeCell ref="L1:Z1"/>
    <mergeCell ref="AA1:AE1"/>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22420-BB00-4F2A-B7B2-11897C032380}">
  <dimension ref="A1:AG148"/>
  <sheetViews>
    <sheetView topLeftCell="A3" zoomScaleNormal="100" workbookViewId="0">
      <selection activeCell="F13" sqref="F13"/>
    </sheetView>
  </sheetViews>
  <sheetFormatPr defaultColWidth="9" defaultRowHeight="14.4" x14ac:dyDescent="0.25"/>
  <cols>
    <col min="1" max="2" width="9" style="34"/>
    <col min="3" max="3" width="12.6640625" style="34" customWidth="1"/>
    <col min="4" max="5" width="9" style="34"/>
    <col min="6" max="6" width="35.6640625" style="34" customWidth="1"/>
    <col min="7" max="7" width="9" style="34"/>
    <col min="8" max="8" width="21" style="34" customWidth="1"/>
    <col min="9" max="16" width="9" style="34"/>
    <col min="17" max="17" width="10.6640625" style="34" customWidth="1"/>
    <col min="18" max="18" width="9" style="34"/>
    <col min="19" max="19" width="26.6640625" style="34" customWidth="1"/>
    <col min="20" max="25" width="9" style="34"/>
    <col min="26" max="26" width="9.109375" style="34" customWidth="1"/>
    <col min="27" max="32" width="9" style="34"/>
    <col min="33" max="33" width="26.6640625" style="34" customWidth="1"/>
    <col min="34" max="16384" width="9" style="34"/>
  </cols>
  <sheetData>
    <row r="1" spans="1:33" ht="16.05" customHeight="1" x14ac:dyDescent="0.25">
      <c r="A1" s="88" t="s">
        <v>0</v>
      </c>
      <c r="B1" s="89" t="s">
        <v>1</v>
      </c>
      <c r="C1" s="90" t="s">
        <v>2</v>
      </c>
      <c r="D1" s="91" t="s">
        <v>3</v>
      </c>
      <c r="E1" s="92"/>
      <c r="F1" s="92"/>
      <c r="G1" s="92"/>
      <c r="H1" s="92"/>
      <c r="I1" s="92"/>
      <c r="J1" s="92"/>
      <c r="K1" s="93"/>
      <c r="L1" s="91" t="s">
        <v>4</v>
      </c>
      <c r="M1" s="92"/>
      <c r="N1" s="92"/>
      <c r="O1" s="92"/>
      <c r="P1" s="92"/>
      <c r="Q1" s="92"/>
      <c r="R1" s="92"/>
      <c r="S1" s="92"/>
      <c r="T1" s="92"/>
      <c r="U1" s="92"/>
      <c r="V1" s="92"/>
      <c r="W1" s="92"/>
      <c r="X1" s="92"/>
      <c r="Y1" s="92"/>
      <c r="Z1" s="94"/>
      <c r="AA1" s="91" t="s">
        <v>5</v>
      </c>
      <c r="AB1" s="92"/>
      <c r="AC1" s="92"/>
      <c r="AD1" s="92"/>
      <c r="AE1" s="93"/>
      <c r="AF1" s="95" t="s">
        <v>6</v>
      </c>
    </row>
    <row r="2" spans="1:33" ht="44.4" customHeight="1" x14ac:dyDescent="0.25">
      <c r="A2" s="96"/>
      <c r="B2" s="97"/>
      <c r="C2" s="98"/>
      <c r="D2" s="99" t="s">
        <v>7</v>
      </c>
      <c r="E2" s="100" t="s">
        <v>8</v>
      </c>
      <c r="F2" s="100" t="s">
        <v>9</v>
      </c>
      <c r="G2" s="100" t="s">
        <v>10</v>
      </c>
      <c r="H2" s="100" t="s">
        <v>11</v>
      </c>
      <c r="I2" s="100" t="s">
        <v>12</v>
      </c>
      <c r="J2" s="100" t="s">
        <v>13</v>
      </c>
      <c r="K2" s="101" t="s">
        <v>14</v>
      </c>
      <c r="L2" s="99" t="s">
        <v>7</v>
      </c>
      <c r="M2" s="100" t="s">
        <v>8</v>
      </c>
      <c r="N2" s="100" t="s">
        <v>15</v>
      </c>
      <c r="O2" s="100" t="s">
        <v>16</v>
      </c>
      <c r="P2" s="102" t="s">
        <v>17</v>
      </c>
      <c r="Q2" s="100" t="s">
        <v>18</v>
      </c>
      <c r="R2" s="102" t="s">
        <v>19</v>
      </c>
      <c r="S2" s="100" t="s">
        <v>20</v>
      </c>
      <c r="T2" s="102" t="s">
        <v>21</v>
      </c>
      <c r="U2" s="100" t="s">
        <v>22</v>
      </c>
      <c r="V2" s="102" t="s">
        <v>23</v>
      </c>
      <c r="W2" s="100" t="s">
        <v>24</v>
      </c>
      <c r="X2" s="100" t="s">
        <v>25</v>
      </c>
      <c r="Y2" s="100" t="s">
        <v>13</v>
      </c>
      <c r="Z2" s="101" t="s">
        <v>27</v>
      </c>
      <c r="AA2" s="99" t="s">
        <v>7</v>
      </c>
      <c r="AB2" s="100" t="s">
        <v>28</v>
      </c>
      <c r="AC2" s="100" t="s">
        <v>29</v>
      </c>
      <c r="AD2" s="100" t="s">
        <v>30</v>
      </c>
      <c r="AE2" s="101" t="s">
        <v>31</v>
      </c>
      <c r="AF2" s="103"/>
    </row>
    <row r="3" spans="1:33" ht="16.05" customHeight="1" x14ac:dyDescent="0.25">
      <c r="A3" s="22">
        <v>1</v>
      </c>
      <c r="B3" s="23" t="s">
        <v>678</v>
      </c>
      <c r="C3" s="24" t="s">
        <v>679</v>
      </c>
      <c r="D3" s="20">
        <v>10</v>
      </c>
      <c r="E3" s="20">
        <v>5</v>
      </c>
      <c r="F3" s="20"/>
      <c r="G3" s="20"/>
      <c r="H3" s="24"/>
      <c r="I3" s="20"/>
      <c r="J3" s="25"/>
      <c r="K3" s="20">
        <f t="shared" ref="K3:K66" si="0">D3+E3+G3+I3</f>
        <v>15</v>
      </c>
      <c r="L3" s="20">
        <v>30</v>
      </c>
      <c r="M3" s="20">
        <v>20</v>
      </c>
      <c r="N3" s="25"/>
      <c r="O3" s="24"/>
      <c r="P3" s="24"/>
      <c r="Q3" s="104" t="s">
        <v>680</v>
      </c>
      <c r="R3" s="24">
        <v>8</v>
      </c>
      <c r="S3" s="20" t="s">
        <v>681</v>
      </c>
      <c r="T3" s="24">
        <v>0.6</v>
      </c>
      <c r="U3" s="24" t="s">
        <v>682</v>
      </c>
      <c r="V3" s="24">
        <v>23</v>
      </c>
      <c r="W3" s="24"/>
      <c r="X3" s="24"/>
      <c r="Y3" s="24"/>
      <c r="Z3" s="24">
        <f t="shared" ref="Z3:Z66" si="1">L3+M3+P3+R3+T3+V3+W3+X3</f>
        <v>81.599999999999994</v>
      </c>
      <c r="AA3" s="24">
        <v>6</v>
      </c>
      <c r="AB3" s="24" t="s">
        <v>683</v>
      </c>
      <c r="AC3" s="24"/>
      <c r="AD3" s="24"/>
      <c r="AE3" s="24">
        <v>6.1</v>
      </c>
      <c r="AF3" s="24">
        <f t="shared" ref="AF3:AF66" si="2">AE3+Z3+K3</f>
        <v>102.69999999999999</v>
      </c>
    </row>
    <row r="4" spans="1:33" ht="16.05" customHeight="1" x14ac:dyDescent="0.25">
      <c r="A4" s="22">
        <v>2</v>
      </c>
      <c r="B4" s="23" t="s">
        <v>684</v>
      </c>
      <c r="C4" s="24" t="s">
        <v>685</v>
      </c>
      <c r="D4" s="20">
        <v>10</v>
      </c>
      <c r="E4" s="20">
        <v>5</v>
      </c>
      <c r="F4" s="105" t="s">
        <v>686</v>
      </c>
      <c r="G4" s="20">
        <v>2.5</v>
      </c>
      <c r="H4" s="24" t="s">
        <v>687</v>
      </c>
      <c r="I4" s="20">
        <v>2</v>
      </c>
      <c r="J4" s="25"/>
      <c r="K4" s="20">
        <f t="shared" si="0"/>
        <v>19.5</v>
      </c>
      <c r="L4" s="20">
        <v>30</v>
      </c>
      <c r="M4" s="20">
        <v>20</v>
      </c>
      <c r="N4" s="25"/>
      <c r="O4" s="106" t="s">
        <v>688</v>
      </c>
      <c r="P4" s="22">
        <v>3</v>
      </c>
      <c r="Q4" s="106" t="s">
        <v>689</v>
      </c>
      <c r="R4" s="20">
        <v>12</v>
      </c>
      <c r="S4" s="24" t="s">
        <v>690</v>
      </c>
      <c r="T4" s="20">
        <v>1.1000000000000001</v>
      </c>
      <c r="U4" s="24" t="s">
        <v>949</v>
      </c>
      <c r="V4" s="24">
        <v>8.1</v>
      </c>
      <c r="W4" s="24"/>
      <c r="X4" s="20">
        <v>0.5</v>
      </c>
      <c r="Y4" s="24"/>
      <c r="Z4" s="24">
        <f t="shared" si="1"/>
        <v>74.699999999999989</v>
      </c>
      <c r="AA4" s="24">
        <v>6</v>
      </c>
      <c r="AB4" s="24"/>
      <c r="AC4" s="24"/>
      <c r="AD4" s="24"/>
      <c r="AE4" s="24">
        <v>6</v>
      </c>
      <c r="AF4" s="24">
        <f t="shared" si="2"/>
        <v>100.19999999999999</v>
      </c>
    </row>
    <row r="5" spans="1:33" ht="16.05" customHeight="1" x14ac:dyDescent="0.25">
      <c r="A5" s="22">
        <v>3</v>
      </c>
      <c r="B5" s="23" t="s">
        <v>696</v>
      </c>
      <c r="C5" s="24" t="s">
        <v>679</v>
      </c>
      <c r="D5" s="20">
        <v>10</v>
      </c>
      <c r="E5" s="20">
        <v>5</v>
      </c>
      <c r="F5" s="20" t="s">
        <v>697</v>
      </c>
      <c r="G5" s="20">
        <v>4</v>
      </c>
      <c r="H5" s="24" t="s">
        <v>1278</v>
      </c>
      <c r="I5" s="20">
        <v>3.5</v>
      </c>
      <c r="J5" s="25"/>
      <c r="K5" s="20">
        <f t="shared" si="0"/>
        <v>22.5</v>
      </c>
      <c r="L5" s="20">
        <v>30</v>
      </c>
      <c r="M5" s="20">
        <v>20</v>
      </c>
      <c r="N5" s="25"/>
      <c r="O5" s="24"/>
      <c r="P5" s="24"/>
      <c r="Q5" s="22"/>
      <c r="R5" s="24"/>
      <c r="S5" s="20"/>
      <c r="T5" s="24"/>
      <c r="U5" s="24" t="s">
        <v>698</v>
      </c>
      <c r="V5" s="24">
        <v>15</v>
      </c>
      <c r="W5" s="24"/>
      <c r="X5" s="24"/>
      <c r="Y5" s="24"/>
      <c r="Z5" s="24">
        <f t="shared" si="1"/>
        <v>65</v>
      </c>
      <c r="AA5" s="24">
        <v>6</v>
      </c>
      <c r="AB5" s="24"/>
      <c r="AC5" s="24"/>
      <c r="AD5" s="24"/>
      <c r="AE5" s="24">
        <v>6</v>
      </c>
      <c r="AF5" s="24">
        <f t="shared" si="2"/>
        <v>93.5</v>
      </c>
      <c r="AG5" s="35"/>
    </row>
    <row r="6" spans="1:33" ht="16.05" customHeight="1" x14ac:dyDescent="0.25">
      <c r="A6" s="22">
        <v>4</v>
      </c>
      <c r="B6" s="23" t="s">
        <v>691</v>
      </c>
      <c r="C6" s="24" t="s">
        <v>685</v>
      </c>
      <c r="D6" s="20">
        <v>10</v>
      </c>
      <c r="E6" s="20">
        <v>5</v>
      </c>
      <c r="F6" s="20"/>
      <c r="G6" s="20"/>
      <c r="H6" s="24" t="s">
        <v>692</v>
      </c>
      <c r="I6" s="20">
        <v>2</v>
      </c>
      <c r="J6" s="25"/>
      <c r="K6" s="20">
        <f t="shared" si="0"/>
        <v>17</v>
      </c>
      <c r="L6" s="20">
        <v>30</v>
      </c>
      <c r="M6" s="20">
        <v>20</v>
      </c>
      <c r="N6" s="25"/>
      <c r="O6" s="24" t="s">
        <v>950</v>
      </c>
      <c r="P6" s="22">
        <v>2</v>
      </c>
      <c r="Q6" s="24" t="s">
        <v>1201</v>
      </c>
      <c r="R6" s="20">
        <v>8</v>
      </c>
      <c r="S6" s="24" t="s">
        <v>951</v>
      </c>
      <c r="T6" s="20">
        <v>1.8</v>
      </c>
      <c r="U6" s="106" t="s">
        <v>1179</v>
      </c>
      <c r="V6" s="24">
        <v>8.1</v>
      </c>
      <c r="W6" s="24"/>
      <c r="X6" s="24"/>
      <c r="Y6" s="24"/>
      <c r="Z6" s="24">
        <f t="shared" si="1"/>
        <v>69.899999999999991</v>
      </c>
      <c r="AA6" s="24">
        <v>6</v>
      </c>
      <c r="AB6" s="24"/>
      <c r="AC6" s="24"/>
      <c r="AD6" s="24"/>
      <c r="AE6" s="24">
        <v>6</v>
      </c>
      <c r="AF6" s="24">
        <f t="shared" si="2"/>
        <v>92.899999999999991</v>
      </c>
    </row>
    <row r="7" spans="1:33" ht="16.05" customHeight="1" x14ac:dyDescent="0.25">
      <c r="A7" s="22">
        <v>5</v>
      </c>
      <c r="B7" s="23" t="s">
        <v>693</v>
      </c>
      <c r="C7" s="24" t="s">
        <v>685</v>
      </c>
      <c r="D7" s="20">
        <v>10</v>
      </c>
      <c r="E7" s="20">
        <v>5</v>
      </c>
      <c r="F7" s="20" t="s">
        <v>694</v>
      </c>
      <c r="G7" s="20">
        <v>4.625</v>
      </c>
      <c r="H7" s="24" t="s">
        <v>695</v>
      </c>
      <c r="I7" s="20">
        <v>5.5</v>
      </c>
      <c r="J7" s="25"/>
      <c r="K7" s="20">
        <f t="shared" si="0"/>
        <v>25.125</v>
      </c>
      <c r="L7" s="20">
        <v>30</v>
      </c>
      <c r="M7" s="20">
        <v>20</v>
      </c>
      <c r="N7" s="25"/>
      <c r="O7" s="24" t="s">
        <v>1178</v>
      </c>
      <c r="P7" s="22">
        <v>1</v>
      </c>
      <c r="Q7" s="24" t="s">
        <v>952</v>
      </c>
      <c r="R7" s="20">
        <v>4</v>
      </c>
      <c r="S7" s="24"/>
      <c r="T7" s="20"/>
      <c r="U7" s="24" t="s">
        <v>1279</v>
      </c>
      <c r="V7" s="24">
        <v>6</v>
      </c>
      <c r="W7" s="24"/>
      <c r="X7" s="24"/>
      <c r="Y7" s="24"/>
      <c r="Z7" s="24">
        <f t="shared" si="1"/>
        <v>61</v>
      </c>
      <c r="AA7" s="24">
        <v>6</v>
      </c>
      <c r="AB7" s="24" t="s">
        <v>953</v>
      </c>
      <c r="AC7" s="24"/>
      <c r="AD7" s="24"/>
      <c r="AE7" s="24">
        <v>6.5</v>
      </c>
      <c r="AF7" s="24">
        <f t="shared" si="2"/>
        <v>92.625</v>
      </c>
    </row>
    <row r="8" spans="1:33" ht="16.05" customHeight="1" x14ac:dyDescent="0.25">
      <c r="A8" s="22">
        <v>6</v>
      </c>
      <c r="B8" s="23" t="s">
        <v>699</v>
      </c>
      <c r="C8" s="24" t="s">
        <v>700</v>
      </c>
      <c r="D8" s="20">
        <v>10</v>
      </c>
      <c r="E8" s="20">
        <v>5</v>
      </c>
      <c r="F8" s="20"/>
      <c r="G8" s="20"/>
      <c r="H8" s="24" t="s">
        <v>1180</v>
      </c>
      <c r="I8" s="20">
        <v>2.5</v>
      </c>
      <c r="J8" s="25"/>
      <c r="K8" s="20">
        <f t="shared" si="0"/>
        <v>17.5</v>
      </c>
      <c r="L8" s="20">
        <v>30</v>
      </c>
      <c r="M8" s="20">
        <v>20</v>
      </c>
      <c r="N8" s="25"/>
      <c r="O8" s="24"/>
      <c r="P8" s="22"/>
      <c r="Q8" s="24" t="s">
        <v>701</v>
      </c>
      <c r="R8" s="20">
        <v>8</v>
      </c>
      <c r="S8" s="24" t="s">
        <v>1280</v>
      </c>
      <c r="T8" s="20">
        <v>5.55</v>
      </c>
      <c r="U8" s="24"/>
      <c r="V8" s="24"/>
      <c r="W8" s="24"/>
      <c r="X8" s="24"/>
      <c r="Y8" s="24"/>
      <c r="Z8" s="24">
        <f t="shared" si="1"/>
        <v>63.55</v>
      </c>
      <c r="AA8" s="24">
        <v>6</v>
      </c>
      <c r="AB8" s="24"/>
      <c r="AC8" s="24"/>
      <c r="AD8" s="24"/>
      <c r="AE8" s="24">
        <v>6</v>
      </c>
      <c r="AF8" s="24">
        <f t="shared" si="2"/>
        <v>87.05</v>
      </c>
    </row>
    <row r="9" spans="1:33" ht="16.05" customHeight="1" x14ac:dyDescent="0.25">
      <c r="A9" s="22">
        <v>7</v>
      </c>
      <c r="B9" s="23" t="s">
        <v>702</v>
      </c>
      <c r="C9" s="24" t="s">
        <v>703</v>
      </c>
      <c r="D9" s="20">
        <v>10</v>
      </c>
      <c r="E9" s="20">
        <v>5</v>
      </c>
      <c r="F9" s="20" t="s">
        <v>470</v>
      </c>
      <c r="G9" s="20">
        <v>2</v>
      </c>
      <c r="H9" s="24"/>
      <c r="I9" s="20"/>
      <c r="J9" s="25"/>
      <c r="K9" s="20">
        <f t="shared" si="0"/>
        <v>17</v>
      </c>
      <c r="L9" s="20">
        <v>30</v>
      </c>
      <c r="M9" s="20">
        <v>20</v>
      </c>
      <c r="N9" s="25"/>
      <c r="O9" s="24"/>
      <c r="P9" s="22"/>
      <c r="Q9" s="24" t="s">
        <v>704</v>
      </c>
      <c r="R9" s="20">
        <v>4</v>
      </c>
      <c r="S9" s="24"/>
      <c r="T9" s="20"/>
      <c r="U9" s="24" t="s">
        <v>705</v>
      </c>
      <c r="V9" s="24">
        <v>8.1</v>
      </c>
      <c r="W9" s="24"/>
      <c r="X9" s="24"/>
      <c r="Y9" s="24"/>
      <c r="Z9" s="24">
        <f t="shared" si="1"/>
        <v>62.1</v>
      </c>
      <c r="AA9" s="24">
        <v>6</v>
      </c>
      <c r="AB9" s="24"/>
      <c r="AC9" s="24"/>
      <c r="AD9" s="24"/>
      <c r="AE9" s="24">
        <v>6</v>
      </c>
      <c r="AF9" s="24">
        <f t="shared" si="2"/>
        <v>85.1</v>
      </c>
    </row>
    <row r="10" spans="1:33" ht="16.05" customHeight="1" x14ac:dyDescent="0.25">
      <c r="A10" s="22">
        <v>8</v>
      </c>
      <c r="B10" s="23" t="s">
        <v>741</v>
      </c>
      <c r="C10" s="24" t="s">
        <v>685</v>
      </c>
      <c r="D10" s="20">
        <v>10</v>
      </c>
      <c r="E10" s="20">
        <v>5</v>
      </c>
      <c r="F10" s="20" t="s">
        <v>82</v>
      </c>
      <c r="G10" s="20">
        <v>0.25</v>
      </c>
      <c r="H10" s="24"/>
      <c r="I10" s="20"/>
      <c r="J10" s="25"/>
      <c r="K10" s="20">
        <f t="shared" si="0"/>
        <v>15.25</v>
      </c>
      <c r="L10" s="20">
        <v>30</v>
      </c>
      <c r="M10" s="20">
        <v>20</v>
      </c>
      <c r="N10" s="25"/>
      <c r="O10" s="24"/>
      <c r="P10" s="22"/>
      <c r="Q10" s="24" t="s">
        <v>742</v>
      </c>
      <c r="R10" s="20">
        <v>8</v>
      </c>
      <c r="S10" s="24"/>
      <c r="T10" s="20"/>
      <c r="U10" s="24" t="s">
        <v>961</v>
      </c>
      <c r="V10" s="24">
        <v>4.5</v>
      </c>
      <c r="W10" s="24"/>
      <c r="X10" s="24"/>
      <c r="Y10" s="24"/>
      <c r="Z10" s="24">
        <f t="shared" si="1"/>
        <v>62.5</v>
      </c>
      <c r="AA10" s="24">
        <v>6</v>
      </c>
      <c r="AB10" s="24"/>
      <c r="AC10" s="24"/>
      <c r="AD10" s="24"/>
      <c r="AE10" s="24">
        <v>6</v>
      </c>
      <c r="AF10" s="24">
        <f t="shared" si="2"/>
        <v>83.75</v>
      </c>
    </row>
    <row r="11" spans="1:33" ht="16.05" customHeight="1" x14ac:dyDescent="0.25">
      <c r="A11" s="22">
        <v>9</v>
      </c>
      <c r="B11" s="23" t="s">
        <v>710</v>
      </c>
      <c r="C11" s="24" t="s">
        <v>711</v>
      </c>
      <c r="D11" s="20">
        <v>10</v>
      </c>
      <c r="E11" s="20">
        <v>5</v>
      </c>
      <c r="F11" s="20"/>
      <c r="G11" s="20"/>
      <c r="H11" s="24" t="s">
        <v>712</v>
      </c>
      <c r="I11" s="20">
        <v>1.5</v>
      </c>
      <c r="J11" s="25"/>
      <c r="K11" s="20">
        <f t="shared" si="0"/>
        <v>16.5</v>
      </c>
      <c r="L11" s="20">
        <v>30</v>
      </c>
      <c r="M11" s="20">
        <v>20</v>
      </c>
      <c r="N11" s="25"/>
      <c r="O11" s="24"/>
      <c r="P11" s="22"/>
      <c r="Q11" s="24" t="s">
        <v>713</v>
      </c>
      <c r="R11" s="20">
        <v>4</v>
      </c>
      <c r="S11" s="24"/>
      <c r="T11" s="20"/>
      <c r="U11" s="106" t="s">
        <v>1281</v>
      </c>
      <c r="V11" s="24">
        <v>6</v>
      </c>
      <c r="W11" s="24"/>
      <c r="X11" s="24"/>
      <c r="Y11" s="24"/>
      <c r="Z11" s="24">
        <f t="shared" si="1"/>
        <v>60</v>
      </c>
      <c r="AA11" s="24">
        <v>6</v>
      </c>
      <c r="AB11" s="24" t="s">
        <v>714</v>
      </c>
      <c r="AC11" s="24"/>
      <c r="AD11" s="24"/>
      <c r="AE11" s="24">
        <v>6.1</v>
      </c>
      <c r="AF11" s="24">
        <f t="shared" si="2"/>
        <v>82.6</v>
      </c>
    </row>
    <row r="12" spans="1:33" ht="16.05" customHeight="1" x14ac:dyDescent="0.25">
      <c r="A12" s="22">
        <v>10</v>
      </c>
      <c r="B12" s="23" t="s">
        <v>718</v>
      </c>
      <c r="C12" s="24" t="s">
        <v>703</v>
      </c>
      <c r="D12" s="20">
        <v>10</v>
      </c>
      <c r="E12" s="20">
        <v>5</v>
      </c>
      <c r="F12" s="20"/>
      <c r="G12" s="20"/>
      <c r="H12" s="24"/>
      <c r="I12" s="20"/>
      <c r="J12" s="25"/>
      <c r="K12" s="20">
        <f t="shared" si="0"/>
        <v>15</v>
      </c>
      <c r="L12" s="20">
        <v>30</v>
      </c>
      <c r="M12" s="20">
        <v>20</v>
      </c>
      <c r="N12" s="25"/>
      <c r="O12" s="24"/>
      <c r="P12" s="22"/>
      <c r="Q12" s="24" t="s">
        <v>955</v>
      </c>
      <c r="R12" s="20">
        <v>4</v>
      </c>
      <c r="S12" s="24"/>
      <c r="T12" s="20"/>
      <c r="U12" s="24" t="s">
        <v>719</v>
      </c>
      <c r="V12" s="24">
        <v>7</v>
      </c>
      <c r="W12" s="24"/>
      <c r="X12" s="24"/>
      <c r="Y12" s="24"/>
      <c r="Z12" s="24">
        <f t="shared" si="1"/>
        <v>61</v>
      </c>
      <c r="AA12" s="24">
        <v>6</v>
      </c>
      <c r="AB12" s="24"/>
      <c r="AC12" s="24"/>
      <c r="AD12" s="24"/>
      <c r="AE12" s="24">
        <v>6</v>
      </c>
      <c r="AF12" s="24">
        <f t="shared" si="2"/>
        <v>82</v>
      </c>
    </row>
    <row r="13" spans="1:33" ht="16.05" customHeight="1" x14ac:dyDescent="0.25">
      <c r="A13" s="22">
        <v>11</v>
      </c>
      <c r="B13" s="23" t="s">
        <v>720</v>
      </c>
      <c r="C13" s="24" t="s">
        <v>711</v>
      </c>
      <c r="D13" s="20">
        <v>10</v>
      </c>
      <c r="E13" s="20">
        <v>5</v>
      </c>
      <c r="F13" s="20"/>
      <c r="G13" s="20"/>
      <c r="H13" s="24" t="s">
        <v>721</v>
      </c>
      <c r="I13" s="20">
        <v>2.5</v>
      </c>
      <c r="J13" s="25"/>
      <c r="K13" s="20">
        <f t="shared" si="0"/>
        <v>17.5</v>
      </c>
      <c r="L13" s="20">
        <v>30</v>
      </c>
      <c r="M13" s="20">
        <v>20</v>
      </c>
      <c r="N13" s="25"/>
      <c r="O13" s="24"/>
      <c r="P13" s="22"/>
      <c r="Q13" s="24" t="s">
        <v>722</v>
      </c>
      <c r="R13" s="20">
        <v>8</v>
      </c>
      <c r="S13" s="24"/>
      <c r="T13" s="20"/>
      <c r="U13" s="24"/>
      <c r="V13" s="24"/>
      <c r="W13" s="24"/>
      <c r="X13" s="24"/>
      <c r="Y13" s="24"/>
      <c r="Z13" s="24">
        <f t="shared" si="1"/>
        <v>58</v>
      </c>
      <c r="AA13" s="24">
        <v>6</v>
      </c>
      <c r="AB13" s="24"/>
      <c r="AC13" s="24"/>
      <c r="AD13" s="24"/>
      <c r="AE13" s="24">
        <v>6</v>
      </c>
      <c r="AF13" s="24">
        <f t="shared" si="2"/>
        <v>81.5</v>
      </c>
    </row>
    <row r="14" spans="1:33" ht="16.05" customHeight="1" x14ac:dyDescent="0.25">
      <c r="A14" s="22">
        <v>12</v>
      </c>
      <c r="B14" s="23" t="s">
        <v>738</v>
      </c>
      <c r="C14" s="24" t="s">
        <v>700</v>
      </c>
      <c r="D14" s="20">
        <v>10</v>
      </c>
      <c r="E14" s="20">
        <v>5</v>
      </c>
      <c r="F14" s="20" t="s">
        <v>82</v>
      </c>
      <c r="G14" s="20">
        <v>1.5</v>
      </c>
      <c r="H14" s="24" t="s">
        <v>1183</v>
      </c>
      <c r="I14" s="20">
        <v>3</v>
      </c>
      <c r="J14" s="25"/>
      <c r="K14" s="20">
        <f t="shared" si="0"/>
        <v>19.5</v>
      </c>
      <c r="L14" s="20">
        <v>30</v>
      </c>
      <c r="M14" s="20">
        <v>20</v>
      </c>
      <c r="N14" s="25"/>
      <c r="O14" s="24" t="s">
        <v>739</v>
      </c>
      <c r="P14" s="22">
        <v>2</v>
      </c>
      <c r="Q14" s="24" t="s">
        <v>740</v>
      </c>
      <c r="R14" s="20">
        <v>4</v>
      </c>
      <c r="S14" s="24"/>
      <c r="T14" s="20"/>
      <c r="U14" s="24"/>
      <c r="V14" s="24"/>
      <c r="W14" s="24"/>
      <c r="X14" s="24"/>
      <c r="Y14" s="24"/>
      <c r="Z14" s="24">
        <f t="shared" si="1"/>
        <v>56</v>
      </c>
      <c r="AA14" s="24">
        <v>6</v>
      </c>
      <c r="AB14" s="24"/>
      <c r="AC14" s="24"/>
      <c r="AD14" s="24"/>
      <c r="AE14" s="24">
        <v>6</v>
      </c>
      <c r="AF14" s="24">
        <f t="shared" si="2"/>
        <v>81.5</v>
      </c>
    </row>
    <row r="15" spans="1:33" ht="16.05" customHeight="1" x14ac:dyDescent="0.25">
      <c r="A15" s="22">
        <v>13</v>
      </c>
      <c r="B15" s="23" t="s">
        <v>723</v>
      </c>
      <c r="C15" s="24" t="s">
        <v>679</v>
      </c>
      <c r="D15" s="20">
        <v>10</v>
      </c>
      <c r="E15" s="20">
        <v>5</v>
      </c>
      <c r="F15" s="20" t="s">
        <v>331</v>
      </c>
      <c r="G15" s="20">
        <v>4</v>
      </c>
      <c r="H15" s="24" t="s">
        <v>724</v>
      </c>
      <c r="I15" s="20">
        <v>2</v>
      </c>
      <c r="J15" s="25"/>
      <c r="K15" s="20">
        <f t="shared" si="0"/>
        <v>21</v>
      </c>
      <c r="L15" s="20">
        <v>30</v>
      </c>
      <c r="M15" s="20">
        <v>20</v>
      </c>
      <c r="N15" s="25"/>
      <c r="O15" s="24"/>
      <c r="P15" s="24"/>
      <c r="Q15" s="22" t="s">
        <v>725</v>
      </c>
      <c r="R15" s="24">
        <v>4</v>
      </c>
      <c r="S15" s="20"/>
      <c r="T15" s="24"/>
      <c r="U15" s="24"/>
      <c r="V15" s="24"/>
      <c r="W15" s="24"/>
      <c r="X15" s="24"/>
      <c r="Y15" s="24"/>
      <c r="Z15" s="24">
        <f t="shared" si="1"/>
        <v>54</v>
      </c>
      <c r="AA15" s="24">
        <v>6</v>
      </c>
      <c r="AB15" s="24" t="s">
        <v>726</v>
      </c>
      <c r="AC15" s="24">
        <v>0.35</v>
      </c>
      <c r="AD15" s="24"/>
      <c r="AE15" s="24">
        <v>6.35</v>
      </c>
      <c r="AF15" s="24">
        <f t="shared" si="2"/>
        <v>81.349999999999994</v>
      </c>
    </row>
    <row r="16" spans="1:33" ht="16.05" customHeight="1" x14ac:dyDescent="0.25">
      <c r="A16" s="22">
        <v>14</v>
      </c>
      <c r="B16" s="23" t="s">
        <v>715</v>
      </c>
      <c r="C16" s="24" t="s">
        <v>700</v>
      </c>
      <c r="D16" s="20">
        <v>10</v>
      </c>
      <c r="E16" s="20">
        <v>5</v>
      </c>
      <c r="F16" s="20" t="s">
        <v>716</v>
      </c>
      <c r="G16" s="20">
        <v>4.5</v>
      </c>
      <c r="H16" s="106" t="s">
        <v>1181</v>
      </c>
      <c r="I16" s="20">
        <v>2.5</v>
      </c>
      <c r="J16" s="25"/>
      <c r="K16" s="20">
        <f t="shared" si="0"/>
        <v>22</v>
      </c>
      <c r="L16" s="20">
        <v>30</v>
      </c>
      <c r="M16" s="20">
        <v>20</v>
      </c>
      <c r="N16" s="25"/>
      <c r="O16" s="24"/>
      <c r="P16" s="22"/>
      <c r="Q16" s="24"/>
      <c r="R16" s="20"/>
      <c r="S16" s="24" t="s">
        <v>717</v>
      </c>
      <c r="T16" s="20">
        <v>2.4</v>
      </c>
      <c r="U16" s="24"/>
      <c r="V16" s="24"/>
      <c r="W16" s="24"/>
      <c r="X16" s="24"/>
      <c r="Y16" s="24"/>
      <c r="Z16" s="24">
        <f t="shared" si="1"/>
        <v>52.4</v>
      </c>
      <c r="AA16" s="24">
        <v>6</v>
      </c>
      <c r="AB16" s="24" t="s">
        <v>1182</v>
      </c>
      <c r="AC16" s="24"/>
      <c r="AD16" s="24"/>
      <c r="AE16" s="24">
        <v>6.75</v>
      </c>
      <c r="AF16" s="24">
        <f t="shared" si="2"/>
        <v>81.150000000000006</v>
      </c>
    </row>
    <row r="17" spans="1:33" ht="16.05" customHeight="1" x14ac:dyDescent="0.25">
      <c r="A17" s="22">
        <v>15</v>
      </c>
      <c r="B17" s="23" t="s">
        <v>727</v>
      </c>
      <c r="C17" s="24" t="s">
        <v>711</v>
      </c>
      <c r="D17" s="20">
        <v>10</v>
      </c>
      <c r="E17" s="20">
        <v>5</v>
      </c>
      <c r="F17" s="20"/>
      <c r="G17" s="20"/>
      <c r="H17" s="24"/>
      <c r="I17" s="20"/>
      <c r="J17" s="25"/>
      <c r="K17" s="20">
        <f t="shared" si="0"/>
        <v>15</v>
      </c>
      <c r="L17" s="20">
        <v>30</v>
      </c>
      <c r="M17" s="20">
        <v>20</v>
      </c>
      <c r="N17" s="25"/>
      <c r="O17" s="24"/>
      <c r="P17" s="22"/>
      <c r="Q17" s="24" t="s">
        <v>728</v>
      </c>
      <c r="R17" s="20">
        <v>4</v>
      </c>
      <c r="S17" s="24"/>
      <c r="T17" s="20"/>
      <c r="U17" s="24" t="s">
        <v>729</v>
      </c>
      <c r="V17" s="24">
        <v>6</v>
      </c>
      <c r="W17" s="24"/>
      <c r="X17" s="24"/>
      <c r="Y17" s="24"/>
      <c r="Z17" s="24">
        <f t="shared" si="1"/>
        <v>60</v>
      </c>
      <c r="AA17" s="24">
        <v>6</v>
      </c>
      <c r="AB17" s="24"/>
      <c r="AC17" s="24"/>
      <c r="AD17" s="24"/>
      <c r="AE17" s="24">
        <v>6</v>
      </c>
      <c r="AF17" s="24">
        <f t="shared" si="2"/>
        <v>81</v>
      </c>
    </row>
    <row r="18" spans="1:33" ht="16.05" customHeight="1" x14ac:dyDescent="0.25">
      <c r="A18" s="22">
        <v>16</v>
      </c>
      <c r="B18" s="23" t="s">
        <v>730</v>
      </c>
      <c r="C18" s="24" t="s">
        <v>685</v>
      </c>
      <c r="D18" s="20">
        <v>10</v>
      </c>
      <c r="E18" s="20">
        <v>5</v>
      </c>
      <c r="F18" s="20" t="s">
        <v>731</v>
      </c>
      <c r="G18" s="20">
        <v>1.5</v>
      </c>
      <c r="H18" s="24" t="s">
        <v>732</v>
      </c>
      <c r="I18" s="20">
        <v>2</v>
      </c>
      <c r="J18" s="25"/>
      <c r="K18" s="20">
        <f t="shared" si="0"/>
        <v>18.5</v>
      </c>
      <c r="L18" s="20">
        <v>30</v>
      </c>
      <c r="M18" s="20">
        <v>20</v>
      </c>
      <c r="N18" s="25"/>
      <c r="O18" s="24" t="s">
        <v>956</v>
      </c>
      <c r="P18" s="22">
        <v>1</v>
      </c>
      <c r="Q18" s="24" t="s">
        <v>957</v>
      </c>
      <c r="R18" s="20">
        <v>4</v>
      </c>
      <c r="S18" s="24" t="s">
        <v>958</v>
      </c>
      <c r="T18" s="20">
        <v>0.6</v>
      </c>
      <c r="U18" s="24"/>
      <c r="V18" s="24"/>
      <c r="W18" s="24"/>
      <c r="X18" s="24"/>
      <c r="Y18" s="24"/>
      <c r="Z18" s="24">
        <f t="shared" si="1"/>
        <v>55.6</v>
      </c>
      <c r="AA18" s="24">
        <v>6</v>
      </c>
      <c r="AB18" s="24" t="s">
        <v>959</v>
      </c>
      <c r="AC18" s="24"/>
      <c r="AD18" s="24"/>
      <c r="AE18" s="24">
        <v>6.6</v>
      </c>
      <c r="AF18" s="24">
        <f t="shared" si="2"/>
        <v>80.7</v>
      </c>
    </row>
    <row r="19" spans="1:33" ht="16.05" customHeight="1" x14ac:dyDescent="0.25">
      <c r="A19" s="22">
        <v>17</v>
      </c>
      <c r="B19" s="23" t="s">
        <v>708</v>
      </c>
      <c r="C19" s="24" t="s">
        <v>679</v>
      </c>
      <c r="D19" s="20">
        <v>10</v>
      </c>
      <c r="E19" s="20">
        <v>5</v>
      </c>
      <c r="F19" s="20"/>
      <c r="G19" s="20"/>
      <c r="H19" s="24"/>
      <c r="I19" s="20"/>
      <c r="J19" s="25"/>
      <c r="K19" s="20">
        <f t="shared" si="0"/>
        <v>15</v>
      </c>
      <c r="L19" s="20">
        <v>30</v>
      </c>
      <c r="M19" s="20">
        <v>20</v>
      </c>
      <c r="N19" s="25"/>
      <c r="O19" s="24"/>
      <c r="P19" s="24"/>
      <c r="Q19" s="22" t="s">
        <v>1185</v>
      </c>
      <c r="R19" s="24">
        <v>8</v>
      </c>
      <c r="S19" s="20" t="s">
        <v>709</v>
      </c>
      <c r="T19" s="24">
        <v>1.3</v>
      </c>
      <c r="U19" s="24"/>
      <c r="V19" s="24"/>
      <c r="W19" s="24"/>
      <c r="X19" s="24"/>
      <c r="Y19" s="24"/>
      <c r="Z19" s="24">
        <f t="shared" si="1"/>
        <v>59.3</v>
      </c>
      <c r="AA19" s="24">
        <v>6</v>
      </c>
      <c r="AB19" s="24"/>
      <c r="AC19" s="24"/>
      <c r="AD19" s="24"/>
      <c r="AE19" s="24">
        <v>6</v>
      </c>
      <c r="AF19" s="24">
        <f t="shared" si="2"/>
        <v>80.3</v>
      </c>
    </row>
    <row r="20" spans="1:33" ht="16.05" customHeight="1" x14ac:dyDescent="0.25">
      <c r="A20" s="22">
        <v>18</v>
      </c>
      <c r="B20" s="23" t="s">
        <v>733</v>
      </c>
      <c r="C20" s="24" t="s">
        <v>703</v>
      </c>
      <c r="D20" s="20">
        <v>10</v>
      </c>
      <c r="E20" s="20">
        <v>5</v>
      </c>
      <c r="F20" s="20" t="s">
        <v>331</v>
      </c>
      <c r="G20" s="20">
        <v>3</v>
      </c>
      <c r="H20" s="24" t="s">
        <v>734</v>
      </c>
      <c r="I20" s="20">
        <v>1.5</v>
      </c>
      <c r="J20" s="25"/>
      <c r="K20" s="20">
        <f t="shared" si="0"/>
        <v>19.5</v>
      </c>
      <c r="L20" s="20">
        <v>30</v>
      </c>
      <c r="M20" s="20">
        <v>20</v>
      </c>
      <c r="N20" s="25"/>
      <c r="O20" s="24"/>
      <c r="P20" s="22"/>
      <c r="Q20" s="24" t="s">
        <v>735</v>
      </c>
      <c r="R20" s="20">
        <v>4</v>
      </c>
      <c r="S20" s="24" t="s">
        <v>736</v>
      </c>
      <c r="T20" s="20">
        <v>0.8</v>
      </c>
      <c r="U20" s="24"/>
      <c r="V20" s="24"/>
      <c r="W20" s="24"/>
      <c r="X20" s="24"/>
      <c r="Y20" s="24"/>
      <c r="Z20" s="24">
        <f t="shared" si="1"/>
        <v>54.8</v>
      </c>
      <c r="AA20" s="24">
        <v>6</v>
      </c>
      <c r="AB20" s="24"/>
      <c r="AC20" s="24"/>
      <c r="AD20" s="24"/>
      <c r="AE20" s="24">
        <v>6</v>
      </c>
      <c r="AF20" s="24">
        <f t="shared" si="2"/>
        <v>80.3</v>
      </c>
    </row>
    <row r="21" spans="1:33" ht="16.05" customHeight="1" x14ac:dyDescent="0.25">
      <c r="A21" s="22">
        <v>19</v>
      </c>
      <c r="B21" s="23" t="s">
        <v>737</v>
      </c>
      <c r="C21" s="24" t="s">
        <v>685</v>
      </c>
      <c r="D21" s="20">
        <v>10</v>
      </c>
      <c r="E21" s="20">
        <v>5</v>
      </c>
      <c r="F21" s="20"/>
      <c r="G21" s="20"/>
      <c r="H21" s="24"/>
      <c r="I21" s="20"/>
      <c r="J21" s="25"/>
      <c r="K21" s="20">
        <f t="shared" si="0"/>
        <v>15</v>
      </c>
      <c r="L21" s="20">
        <v>30</v>
      </c>
      <c r="M21" s="20">
        <v>20</v>
      </c>
      <c r="N21" s="25"/>
      <c r="O21" s="105"/>
      <c r="P21" s="22"/>
      <c r="Q21" s="20" t="s">
        <v>1199</v>
      </c>
      <c r="R21" s="20">
        <v>8</v>
      </c>
      <c r="S21" s="106" t="s">
        <v>1289</v>
      </c>
      <c r="T21" s="20">
        <v>1</v>
      </c>
      <c r="U21" s="105"/>
      <c r="V21" s="24"/>
      <c r="W21" s="24"/>
      <c r="X21" s="24"/>
      <c r="Y21" s="24"/>
      <c r="Z21" s="24">
        <f t="shared" si="1"/>
        <v>59</v>
      </c>
      <c r="AA21" s="24">
        <v>6</v>
      </c>
      <c r="AB21" s="24" t="s">
        <v>960</v>
      </c>
      <c r="AC21" s="24"/>
      <c r="AD21" s="24"/>
      <c r="AE21" s="24">
        <v>6.25</v>
      </c>
      <c r="AF21" s="24">
        <f t="shared" si="2"/>
        <v>80.25</v>
      </c>
    </row>
    <row r="22" spans="1:33" ht="16.05" customHeight="1" x14ac:dyDescent="0.25">
      <c r="A22" s="22">
        <v>20</v>
      </c>
      <c r="B22" s="23" t="s">
        <v>706</v>
      </c>
      <c r="C22" s="24" t="s">
        <v>685</v>
      </c>
      <c r="D22" s="20">
        <v>10</v>
      </c>
      <c r="E22" s="20">
        <v>5</v>
      </c>
      <c r="F22" s="20" t="s">
        <v>707</v>
      </c>
      <c r="G22" s="20">
        <v>2.5</v>
      </c>
      <c r="H22" s="24" t="s">
        <v>1184</v>
      </c>
      <c r="I22" s="20">
        <v>0.5</v>
      </c>
      <c r="J22" s="25"/>
      <c r="K22" s="20">
        <f t="shared" si="0"/>
        <v>18</v>
      </c>
      <c r="L22" s="20">
        <v>30</v>
      </c>
      <c r="M22" s="20">
        <v>20</v>
      </c>
      <c r="N22" s="25"/>
      <c r="O22" s="24"/>
      <c r="P22" s="22"/>
      <c r="Q22" s="24" t="s">
        <v>1202</v>
      </c>
      <c r="R22" s="20">
        <v>4</v>
      </c>
      <c r="S22" s="24" t="s">
        <v>954</v>
      </c>
      <c r="T22" s="20">
        <v>1.6</v>
      </c>
      <c r="U22" s="24"/>
      <c r="V22" s="24"/>
      <c r="W22" s="24"/>
      <c r="X22" s="24"/>
      <c r="Y22" s="24"/>
      <c r="Z22" s="24">
        <f t="shared" si="1"/>
        <v>55.6</v>
      </c>
      <c r="AA22" s="24">
        <v>6</v>
      </c>
      <c r="AB22" s="24"/>
      <c r="AC22" s="24"/>
      <c r="AD22" s="24"/>
      <c r="AE22" s="24">
        <v>6</v>
      </c>
      <c r="AF22" s="24">
        <f t="shared" si="2"/>
        <v>79.599999999999994</v>
      </c>
      <c r="AG22" s="35"/>
    </row>
    <row r="23" spans="1:33" ht="16.05" customHeight="1" x14ac:dyDescent="0.25">
      <c r="A23" s="22">
        <v>21</v>
      </c>
      <c r="B23" s="23" t="s">
        <v>745</v>
      </c>
      <c r="C23" s="24" t="s">
        <v>700</v>
      </c>
      <c r="D23" s="20">
        <v>10</v>
      </c>
      <c r="E23" s="20">
        <v>5</v>
      </c>
      <c r="F23" s="20"/>
      <c r="G23" s="20"/>
      <c r="H23" s="24" t="s">
        <v>349</v>
      </c>
      <c r="I23" s="20">
        <v>0.5</v>
      </c>
      <c r="J23" s="25"/>
      <c r="K23" s="20">
        <f t="shared" si="0"/>
        <v>15.5</v>
      </c>
      <c r="L23" s="20">
        <v>30</v>
      </c>
      <c r="M23" s="20">
        <v>20</v>
      </c>
      <c r="N23" s="25"/>
      <c r="O23" s="24"/>
      <c r="P23" s="22"/>
      <c r="Q23" s="24" t="s">
        <v>746</v>
      </c>
      <c r="R23" s="20">
        <v>8</v>
      </c>
      <c r="S23" s="24"/>
      <c r="T23" s="20"/>
      <c r="U23" s="24"/>
      <c r="V23" s="24"/>
      <c r="W23" s="24"/>
      <c r="X23" s="24"/>
      <c r="Y23" s="24"/>
      <c r="Z23" s="24">
        <f t="shared" si="1"/>
        <v>58</v>
      </c>
      <c r="AA23" s="24">
        <v>6</v>
      </c>
      <c r="AB23" s="24"/>
      <c r="AC23" s="24"/>
      <c r="AD23" s="24"/>
      <c r="AE23" s="24">
        <v>6</v>
      </c>
      <c r="AF23" s="24">
        <f t="shared" si="2"/>
        <v>79.5</v>
      </c>
    </row>
    <row r="24" spans="1:33" ht="16.05" customHeight="1" x14ac:dyDescent="0.25">
      <c r="A24" s="22">
        <v>22</v>
      </c>
      <c r="B24" s="23" t="s">
        <v>747</v>
      </c>
      <c r="C24" s="24" t="s">
        <v>703</v>
      </c>
      <c r="D24" s="20">
        <v>10</v>
      </c>
      <c r="E24" s="20">
        <v>5</v>
      </c>
      <c r="F24" s="20" t="s">
        <v>82</v>
      </c>
      <c r="G24" s="20">
        <v>0.25</v>
      </c>
      <c r="H24" s="24"/>
      <c r="I24" s="20"/>
      <c r="J24" s="25"/>
      <c r="K24" s="20">
        <f t="shared" si="0"/>
        <v>15.25</v>
      </c>
      <c r="L24" s="20">
        <v>30</v>
      </c>
      <c r="M24" s="20">
        <v>20</v>
      </c>
      <c r="N24" s="25"/>
      <c r="O24" s="24"/>
      <c r="P24" s="22"/>
      <c r="Q24" s="24" t="s">
        <v>748</v>
      </c>
      <c r="R24" s="20">
        <v>8</v>
      </c>
      <c r="S24" s="24"/>
      <c r="T24" s="20"/>
      <c r="U24" s="24"/>
      <c r="V24" s="24"/>
      <c r="W24" s="24"/>
      <c r="X24" s="24"/>
      <c r="Y24" s="24"/>
      <c r="Z24" s="24">
        <f t="shared" si="1"/>
        <v>58</v>
      </c>
      <c r="AA24" s="24">
        <v>6</v>
      </c>
      <c r="AB24" s="24"/>
      <c r="AC24" s="24"/>
      <c r="AD24" s="24"/>
      <c r="AE24" s="24">
        <v>6</v>
      </c>
      <c r="AF24" s="24">
        <f t="shared" si="2"/>
        <v>79.25</v>
      </c>
    </row>
    <row r="25" spans="1:33" ht="16.05" customHeight="1" x14ac:dyDescent="0.25">
      <c r="A25" s="22">
        <v>23</v>
      </c>
      <c r="B25" s="23" t="s">
        <v>749</v>
      </c>
      <c r="C25" s="24" t="s">
        <v>679</v>
      </c>
      <c r="D25" s="20">
        <v>10</v>
      </c>
      <c r="E25" s="20">
        <v>5</v>
      </c>
      <c r="F25" s="20"/>
      <c r="G25" s="20"/>
      <c r="H25" s="24"/>
      <c r="I25" s="20"/>
      <c r="J25" s="25"/>
      <c r="K25" s="20">
        <f t="shared" si="0"/>
        <v>15</v>
      </c>
      <c r="L25" s="20">
        <v>30</v>
      </c>
      <c r="M25" s="20">
        <v>20</v>
      </c>
      <c r="N25" s="25"/>
      <c r="O25" s="24"/>
      <c r="P25" s="24"/>
      <c r="Q25" s="22" t="s">
        <v>750</v>
      </c>
      <c r="R25" s="24">
        <v>8</v>
      </c>
      <c r="S25" s="20"/>
      <c r="T25" s="24"/>
      <c r="U25" s="24"/>
      <c r="V25" s="24"/>
      <c r="W25" s="24"/>
      <c r="X25" s="24"/>
      <c r="Y25" s="24"/>
      <c r="Z25" s="24">
        <f t="shared" si="1"/>
        <v>58</v>
      </c>
      <c r="AA25" s="24">
        <v>6</v>
      </c>
      <c r="AB25" s="24"/>
      <c r="AC25" s="24"/>
      <c r="AD25" s="24"/>
      <c r="AE25" s="24">
        <v>6</v>
      </c>
      <c r="AF25" s="24">
        <f t="shared" si="2"/>
        <v>79</v>
      </c>
    </row>
    <row r="26" spans="1:33" ht="16.05" customHeight="1" x14ac:dyDescent="0.25">
      <c r="A26" s="22">
        <v>24</v>
      </c>
      <c r="B26" s="23" t="s">
        <v>789</v>
      </c>
      <c r="C26" s="24" t="s">
        <v>711</v>
      </c>
      <c r="D26" s="20">
        <v>10</v>
      </c>
      <c r="E26" s="20">
        <v>5</v>
      </c>
      <c r="F26" s="20" t="s">
        <v>790</v>
      </c>
      <c r="G26" s="20">
        <v>4</v>
      </c>
      <c r="H26" s="24" t="s">
        <v>1331</v>
      </c>
      <c r="I26" s="20">
        <v>4</v>
      </c>
      <c r="J26" s="25"/>
      <c r="K26" s="20">
        <f t="shared" si="0"/>
        <v>23</v>
      </c>
      <c r="L26" s="20">
        <v>30</v>
      </c>
      <c r="M26" s="20">
        <v>20</v>
      </c>
      <c r="N26" s="25"/>
      <c r="O26" s="24"/>
      <c r="P26" s="22"/>
      <c r="Q26" s="24"/>
      <c r="R26" s="20"/>
      <c r="S26" s="24"/>
      <c r="T26" s="20"/>
      <c r="U26" s="24"/>
      <c r="V26" s="24"/>
      <c r="W26" s="24"/>
      <c r="X26" s="24"/>
      <c r="Y26" s="24"/>
      <c r="Z26" s="24">
        <f t="shared" si="1"/>
        <v>50</v>
      </c>
      <c r="AA26" s="24">
        <v>6</v>
      </c>
      <c r="AB26" s="24"/>
      <c r="AC26" s="24"/>
      <c r="AD26" s="24"/>
      <c r="AE26" s="24">
        <v>6</v>
      </c>
      <c r="AF26" s="24">
        <f t="shared" si="2"/>
        <v>79</v>
      </c>
    </row>
    <row r="27" spans="1:33" ht="16.05" customHeight="1" x14ac:dyDescent="0.25">
      <c r="A27" s="22">
        <v>25</v>
      </c>
      <c r="B27" s="23" t="s">
        <v>835</v>
      </c>
      <c r="C27" s="24" t="s">
        <v>703</v>
      </c>
      <c r="D27" s="20">
        <v>10</v>
      </c>
      <c r="E27" s="20">
        <v>5</v>
      </c>
      <c r="F27" s="20" t="s">
        <v>82</v>
      </c>
      <c r="G27" s="20">
        <v>1.5</v>
      </c>
      <c r="H27" s="24"/>
      <c r="I27" s="20"/>
      <c r="J27" s="25"/>
      <c r="K27" s="20">
        <f t="shared" si="0"/>
        <v>16.5</v>
      </c>
      <c r="L27" s="20">
        <v>30</v>
      </c>
      <c r="M27" s="20">
        <v>20</v>
      </c>
      <c r="N27" s="25"/>
      <c r="O27" s="24"/>
      <c r="P27" s="22"/>
      <c r="Q27" s="24" t="s">
        <v>1282</v>
      </c>
      <c r="R27" s="20">
        <v>4</v>
      </c>
      <c r="S27" s="24" t="s">
        <v>836</v>
      </c>
      <c r="T27" s="20">
        <v>2.2999999999999998</v>
      </c>
      <c r="U27" s="24"/>
      <c r="V27" s="24"/>
      <c r="W27" s="24"/>
      <c r="X27" s="24"/>
      <c r="Y27" s="24"/>
      <c r="Z27" s="24">
        <f t="shared" si="1"/>
        <v>56.3</v>
      </c>
      <c r="AA27" s="24">
        <v>6</v>
      </c>
      <c r="AB27" s="24"/>
      <c r="AC27" s="24"/>
      <c r="AD27" s="24"/>
      <c r="AE27" s="24">
        <v>6</v>
      </c>
      <c r="AF27" s="24">
        <f t="shared" si="2"/>
        <v>78.8</v>
      </c>
    </row>
    <row r="28" spans="1:33" ht="16.05" customHeight="1" x14ac:dyDescent="0.25">
      <c r="A28" s="22">
        <v>26</v>
      </c>
      <c r="B28" s="23" t="s">
        <v>800</v>
      </c>
      <c r="C28" s="24" t="s">
        <v>711</v>
      </c>
      <c r="D28" s="20">
        <v>10</v>
      </c>
      <c r="E28" s="20">
        <v>5</v>
      </c>
      <c r="F28" s="20"/>
      <c r="G28" s="20"/>
      <c r="H28" s="24"/>
      <c r="I28" s="20"/>
      <c r="J28" s="25"/>
      <c r="K28" s="20">
        <f t="shared" si="0"/>
        <v>15</v>
      </c>
      <c r="L28" s="20">
        <v>30</v>
      </c>
      <c r="M28" s="20">
        <v>20</v>
      </c>
      <c r="N28" s="25"/>
      <c r="O28" s="24"/>
      <c r="P28" s="22"/>
      <c r="Q28" s="24" t="s">
        <v>801</v>
      </c>
      <c r="R28" s="20">
        <v>4</v>
      </c>
      <c r="S28" s="24" t="s">
        <v>802</v>
      </c>
      <c r="T28" s="20">
        <v>2.8</v>
      </c>
      <c r="U28" s="24"/>
      <c r="V28" s="24"/>
      <c r="W28" s="24"/>
      <c r="X28" s="24">
        <v>0.5</v>
      </c>
      <c r="Y28" s="24"/>
      <c r="Z28" s="24">
        <f t="shared" si="1"/>
        <v>57.3</v>
      </c>
      <c r="AA28" s="24">
        <v>6</v>
      </c>
      <c r="AB28" s="24" t="s">
        <v>468</v>
      </c>
      <c r="AC28" s="24"/>
      <c r="AD28" s="24"/>
      <c r="AE28" s="24">
        <v>6.5</v>
      </c>
      <c r="AF28" s="24">
        <f t="shared" si="2"/>
        <v>78.8</v>
      </c>
    </row>
    <row r="29" spans="1:33" ht="16.05" customHeight="1" x14ac:dyDescent="0.25">
      <c r="A29" s="22">
        <v>27</v>
      </c>
      <c r="B29" s="23" t="s">
        <v>751</v>
      </c>
      <c r="C29" s="24" t="s">
        <v>700</v>
      </c>
      <c r="D29" s="20">
        <v>10</v>
      </c>
      <c r="E29" s="20">
        <v>5</v>
      </c>
      <c r="F29" s="20"/>
      <c r="G29" s="20"/>
      <c r="H29" s="24"/>
      <c r="I29" s="20"/>
      <c r="J29" s="25"/>
      <c r="K29" s="20">
        <f t="shared" si="0"/>
        <v>15</v>
      </c>
      <c r="L29" s="20">
        <v>30</v>
      </c>
      <c r="M29" s="20">
        <v>20</v>
      </c>
      <c r="N29" s="25"/>
      <c r="O29" s="24"/>
      <c r="P29" s="22"/>
      <c r="Q29" s="24" t="s">
        <v>752</v>
      </c>
      <c r="R29" s="20">
        <v>4</v>
      </c>
      <c r="S29" s="24" t="s">
        <v>753</v>
      </c>
      <c r="T29" s="20">
        <v>3.6</v>
      </c>
      <c r="U29" s="24"/>
      <c r="V29" s="24"/>
      <c r="W29" s="24"/>
      <c r="X29" s="24"/>
      <c r="Y29" s="24"/>
      <c r="Z29" s="24">
        <f t="shared" si="1"/>
        <v>57.6</v>
      </c>
      <c r="AA29" s="24">
        <v>6</v>
      </c>
      <c r="AB29" s="24"/>
      <c r="AC29" s="24"/>
      <c r="AD29" s="24"/>
      <c r="AE29" s="24">
        <v>6</v>
      </c>
      <c r="AF29" s="24">
        <f t="shared" si="2"/>
        <v>78.599999999999994</v>
      </c>
    </row>
    <row r="30" spans="1:33" ht="16.05" customHeight="1" x14ac:dyDescent="0.25">
      <c r="A30" s="22">
        <v>28</v>
      </c>
      <c r="B30" s="23" t="s">
        <v>754</v>
      </c>
      <c r="C30" s="24" t="s">
        <v>703</v>
      </c>
      <c r="D30" s="20">
        <v>10</v>
      </c>
      <c r="E30" s="20">
        <v>5</v>
      </c>
      <c r="F30" s="20" t="s">
        <v>82</v>
      </c>
      <c r="G30" s="20">
        <v>1.5</v>
      </c>
      <c r="H30" s="24" t="s">
        <v>755</v>
      </c>
      <c r="I30" s="20">
        <v>2</v>
      </c>
      <c r="J30" s="25"/>
      <c r="K30" s="20">
        <f t="shared" si="0"/>
        <v>18.5</v>
      </c>
      <c r="L30" s="20">
        <v>30</v>
      </c>
      <c r="M30" s="20">
        <v>20</v>
      </c>
      <c r="N30" s="25"/>
      <c r="O30" s="24"/>
      <c r="P30" s="22"/>
      <c r="Q30" s="24" t="s">
        <v>756</v>
      </c>
      <c r="R30" s="20">
        <v>4</v>
      </c>
      <c r="S30" s="24"/>
      <c r="T30" s="20"/>
      <c r="U30" s="24"/>
      <c r="V30" s="24"/>
      <c r="W30" s="24"/>
      <c r="X30" s="24"/>
      <c r="Y30" s="24"/>
      <c r="Z30" s="24">
        <f t="shared" si="1"/>
        <v>54</v>
      </c>
      <c r="AA30" s="24">
        <v>6</v>
      </c>
      <c r="AB30" s="24"/>
      <c r="AC30" s="24"/>
      <c r="AD30" s="24"/>
      <c r="AE30" s="24">
        <v>6</v>
      </c>
      <c r="AF30" s="24">
        <f t="shared" si="2"/>
        <v>78.5</v>
      </c>
    </row>
    <row r="31" spans="1:33" ht="16.05" customHeight="1" x14ac:dyDescent="0.25">
      <c r="A31" s="22">
        <v>29</v>
      </c>
      <c r="B31" s="23" t="s">
        <v>785</v>
      </c>
      <c r="C31" s="24" t="s">
        <v>703</v>
      </c>
      <c r="D31" s="20">
        <v>10</v>
      </c>
      <c r="E31" s="20">
        <v>5</v>
      </c>
      <c r="F31" s="20" t="s">
        <v>786</v>
      </c>
      <c r="G31" s="20">
        <v>0.5</v>
      </c>
      <c r="H31" s="24"/>
      <c r="I31" s="20"/>
      <c r="J31" s="25"/>
      <c r="K31" s="20">
        <f t="shared" si="0"/>
        <v>15.5</v>
      </c>
      <c r="L31" s="20">
        <v>30</v>
      </c>
      <c r="M31" s="20">
        <v>20</v>
      </c>
      <c r="N31" s="25"/>
      <c r="O31" s="24"/>
      <c r="P31" s="22"/>
      <c r="Q31" s="24" t="s">
        <v>787</v>
      </c>
      <c r="R31" s="20">
        <v>4</v>
      </c>
      <c r="S31" s="24"/>
      <c r="T31" s="20"/>
      <c r="U31" s="24" t="s">
        <v>1283</v>
      </c>
      <c r="V31" s="24">
        <v>2.7</v>
      </c>
      <c r="W31" s="24"/>
      <c r="X31" s="24"/>
      <c r="Y31" s="24"/>
      <c r="Z31" s="24">
        <f t="shared" si="1"/>
        <v>56.7</v>
      </c>
      <c r="AA31" s="24">
        <v>6</v>
      </c>
      <c r="AB31" s="24"/>
      <c r="AC31" s="24"/>
      <c r="AD31" s="24"/>
      <c r="AE31" s="24">
        <v>6</v>
      </c>
      <c r="AF31" s="24">
        <f t="shared" si="2"/>
        <v>78.2</v>
      </c>
    </row>
    <row r="32" spans="1:33" ht="16.05" customHeight="1" x14ac:dyDescent="0.25">
      <c r="A32" s="22">
        <v>30</v>
      </c>
      <c r="B32" s="23" t="s">
        <v>779</v>
      </c>
      <c r="C32" s="24" t="s">
        <v>703</v>
      </c>
      <c r="D32" s="20">
        <v>10</v>
      </c>
      <c r="E32" s="20">
        <v>5</v>
      </c>
      <c r="F32" s="20" t="s">
        <v>780</v>
      </c>
      <c r="G32" s="20">
        <v>4.5</v>
      </c>
      <c r="H32" s="24" t="s">
        <v>1284</v>
      </c>
      <c r="I32" s="20">
        <v>2.5</v>
      </c>
      <c r="J32" s="25"/>
      <c r="K32" s="20">
        <f t="shared" si="0"/>
        <v>22</v>
      </c>
      <c r="L32" s="20">
        <v>30</v>
      </c>
      <c r="M32" s="20">
        <v>20</v>
      </c>
      <c r="N32" s="25"/>
      <c r="O32" s="24"/>
      <c r="P32" s="22"/>
      <c r="Q32" s="24"/>
      <c r="R32" s="20"/>
      <c r="S32" s="24"/>
      <c r="T32" s="20"/>
      <c r="U32" s="24"/>
      <c r="V32" s="24"/>
      <c r="W32" s="24"/>
      <c r="X32" s="24"/>
      <c r="Y32" s="24"/>
      <c r="Z32" s="24">
        <f t="shared" si="1"/>
        <v>50</v>
      </c>
      <c r="AA32" s="24">
        <v>6</v>
      </c>
      <c r="AB32" s="24"/>
      <c r="AC32" s="24"/>
      <c r="AD32" s="24"/>
      <c r="AE32" s="24">
        <v>6</v>
      </c>
      <c r="AF32" s="24">
        <f t="shared" si="2"/>
        <v>78</v>
      </c>
    </row>
    <row r="33" spans="1:32" ht="16.05" customHeight="1" x14ac:dyDescent="0.25">
      <c r="A33" s="22">
        <v>31</v>
      </c>
      <c r="B33" s="23" t="s">
        <v>926</v>
      </c>
      <c r="C33" s="24" t="s">
        <v>711</v>
      </c>
      <c r="D33" s="20">
        <v>10</v>
      </c>
      <c r="E33" s="20">
        <v>5</v>
      </c>
      <c r="F33" s="20"/>
      <c r="G33" s="20"/>
      <c r="H33" s="24"/>
      <c r="I33" s="20"/>
      <c r="J33" s="25"/>
      <c r="K33" s="20">
        <f t="shared" si="0"/>
        <v>15</v>
      </c>
      <c r="L33" s="20">
        <v>30</v>
      </c>
      <c r="M33" s="20">
        <v>20</v>
      </c>
      <c r="N33" s="25"/>
      <c r="O33" s="24"/>
      <c r="P33" s="22"/>
      <c r="Q33" s="24" t="s">
        <v>927</v>
      </c>
      <c r="R33" s="20">
        <v>4</v>
      </c>
      <c r="S33" s="24" t="s">
        <v>1186</v>
      </c>
      <c r="T33" s="20">
        <v>2.7</v>
      </c>
      <c r="U33" s="24"/>
      <c r="V33" s="24"/>
      <c r="W33" s="24"/>
      <c r="X33" s="24"/>
      <c r="Y33" s="24"/>
      <c r="Z33" s="24">
        <f t="shared" si="1"/>
        <v>56.7</v>
      </c>
      <c r="AA33" s="24">
        <v>6</v>
      </c>
      <c r="AB33" s="24"/>
      <c r="AC33" s="24"/>
      <c r="AD33" s="24"/>
      <c r="AE33" s="24">
        <v>6</v>
      </c>
      <c r="AF33" s="24">
        <f t="shared" si="2"/>
        <v>77.7</v>
      </c>
    </row>
    <row r="34" spans="1:32" ht="16.05" customHeight="1" x14ac:dyDescent="0.25">
      <c r="A34" s="22">
        <v>32</v>
      </c>
      <c r="B34" s="23" t="s">
        <v>757</v>
      </c>
      <c r="C34" s="24" t="s">
        <v>679</v>
      </c>
      <c r="D34" s="20">
        <v>10</v>
      </c>
      <c r="E34" s="20">
        <v>5</v>
      </c>
      <c r="F34" s="20" t="s">
        <v>82</v>
      </c>
      <c r="G34" s="20">
        <v>0.25</v>
      </c>
      <c r="H34" s="24" t="s">
        <v>758</v>
      </c>
      <c r="I34" s="20">
        <v>2</v>
      </c>
      <c r="J34" s="25"/>
      <c r="K34" s="20">
        <f t="shared" si="0"/>
        <v>17.25</v>
      </c>
      <c r="L34" s="20">
        <v>30</v>
      </c>
      <c r="M34" s="20">
        <v>20</v>
      </c>
      <c r="N34" s="25"/>
      <c r="O34" s="24"/>
      <c r="P34" s="24"/>
      <c r="Q34" s="22" t="s">
        <v>759</v>
      </c>
      <c r="R34" s="24">
        <v>4</v>
      </c>
      <c r="S34" s="20"/>
      <c r="T34" s="24"/>
      <c r="U34" s="24"/>
      <c r="V34" s="24"/>
      <c r="W34" s="24"/>
      <c r="X34" s="24"/>
      <c r="Y34" s="24"/>
      <c r="Z34" s="24">
        <f t="shared" si="1"/>
        <v>54</v>
      </c>
      <c r="AA34" s="24">
        <v>6</v>
      </c>
      <c r="AB34" s="24"/>
      <c r="AC34" s="24"/>
      <c r="AD34" s="24"/>
      <c r="AE34" s="24">
        <v>6</v>
      </c>
      <c r="AF34" s="24">
        <f t="shared" si="2"/>
        <v>77.25</v>
      </c>
    </row>
    <row r="35" spans="1:32" ht="16.05" customHeight="1" x14ac:dyDescent="0.25">
      <c r="A35" s="22">
        <v>33</v>
      </c>
      <c r="B35" s="23" t="s">
        <v>763</v>
      </c>
      <c r="C35" s="24" t="s">
        <v>679</v>
      </c>
      <c r="D35" s="20">
        <v>10</v>
      </c>
      <c r="E35" s="20">
        <v>5</v>
      </c>
      <c r="F35" s="20" t="s">
        <v>764</v>
      </c>
      <c r="G35" s="20">
        <v>4</v>
      </c>
      <c r="H35" s="24" t="s">
        <v>765</v>
      </c>
      <c r="I35" s="20">
        <v>2</v>
      </c>
      <c r="J35" s="25"/>
      <c r="K35" s="20">
        <f t="shared" si="0"/>
        <v>21</v>
      </c>
      <c r="L35" s="20">
        <v>30</v>
      </c>
      <c r="M35" s="20">
        <v>20</v>
      </c>
      <c r="N35" s="25"/>
      <c r="O35" s="24"/>
      <c r="P35" s="24"/>
      <c r="Q35" s="22"/>
      <c r="R35" s="24"/>
      <c r="S35" s="20"/>
      <c r="T35" s="24"/>
      <c r="U35" s="24"/>
      <c r="V35" s="24"/>
      <c r="W35" s="24"/>
      <c r="X35" s="24"/>
      <c r="Y35" s="24"/>
      <c r="Z35" s="24">
        <f t="shared" si="1"/>
        <v>50</v>
      </c>
      <c r="AA35" s="24">
        <v>6</v>
      </c>
      <c r="AB35" s="24"/>
      <c r="AC35" s="24"/>
      <c r="AD35" s="24"/>
      <c r="AE35" s="24">
        <v>6</v>
      </c>
      <c r="AF35" s="24">
        <f t="shared" si="2"/>
        <v>77</v>
      </c>
    </row>
    <row r="36" spans="1:32" ht="16.05" customHeight="1" x14ac:dyDescent="0.25">
      <c r="A36" s="22">
        <v>34</v>
      </c>
      <c r="B36" s="23" t="s">
        <v>766</v>
      </c>
      <c r="C36" s="24" t="s">
        <v>685</v>
      </c>
      <c r="D36" s="20">
        <v>10</v>
      </c>
      <c r="E36" s="20">
        <v>5</v>
      </c>
      <c r="F36" s="20" t="s">
        <v>962</v>
      </c>
      <c r="G36" s="20">
        <v>2</v>
      </c>
      <c r="H36" s="24"/>
      <c r="I36" s="20"/>
      <c r="J36" s="25"/>
      <c r="K36" s="20">
        <f t="shared" si="0"/>
        <v>17</v>
      </c>
      <c r="L36" s="20">
        <v>30</v>
      </c>
      <c r="M36" s="20">
        <v>20</v>
      </c>
      <c r="N36" s="25"/>
      <c r="O36" s="24"/>
      <c r="P36" s="22"/>
      <c r="Q36" s="24" t="s">
        <v>948</v>
      </c>
      <c r="R36" s="20">
        <v>4</v>
      </c>
      <c r="S36" s="24"/>
      <c r="T36" s="20"/>
      <c r="U36" s="24"/>
      <c r="V36" s="24"/>
      <c r="W36" s="24"/>
      <c r="X36" s="24"/>
      <c r="Y36" s="24"/>
      <c r="Z36" s="24">
        <f t="shared" si="1"/>
        <v>54</v>
      </c>
      <c r="AA36" s="24">
        <v>6</v>
      </c>
      <c r="AB36" s="24"/>
      <c r="AC36" s="24"/>
      <c r="AD36" s="24"/>
      <c r="AE36" s="24">
        <v>6</v>
      </c>
      <c r="AF36" s="24">
        <f t="shared" si="2"/>
        <v>77</v>
      </c>
    </row>
    <row r="37" spans="1:32" ht="16.05" customHeight="1" x14ac:dyDescent="0.25">
      <c r="A37" s="22">
        <v>35</v>
      </c>
      <c r="B37" s="23" t="s">
        <v>816</v>
      </c>
      <c r="C37" s="24" t="s">
        <v>700</v>
      </c>
      <c r="D37" s="20">
        <v>10</v>
      </c>
      <c r="E37" s="20">
        <v>5</v>
      </c>
      <c r="F37" s="20"/>
      <c r="G37" s="20"/>
      <c r="H37" s="24" t="s">
        <v>1187</v>
      </c>
      <c r="I37" s="20">
        <v>2</v>
      </c>
      <c r="J37" s="25"/>
      <c r="K37" s="20">
        <f t="shared" si="0"/>
        <v>17</v>
      </c>
      <c r="L37" s="20">
        <v>30</v>
      </c>
      <c r="M37" s="20">
        <v>20</v>
      </c>
      <c r="N37" s="25"/>
      <c r="O37" s="24"/>
      <c r="P37" s="22"/>
      <c r="Q37" s="24" t="s">
        <v>817</v>
      </c>
      <c r="R37" s="20">
        <v>4</v>
      </c>
      <c r="S37" s="24"/>
      <c r="T37" s="20"/>
      <c r="U37" s="24"/>
      <c r="V37" s="24"/>
      <c r="W37" s="24"/>
      <c r="X37" s="24"/>
      <c r="Y37" s="24"/>
      <c r="Z37" s="24">
        <f t="shared" si="1"/>
        <v>54</v>
      </c>
      <c r="AA37" s="24">
        <v>6</v>
      </c>
      <c r="AB37" s="24"/>
      <c r="AC37" s="24"/>
      <c r="AD37" s="24"/>
      <c r="AE37" s="24">
        <v>6</v>
      </c>
      <c r="AF37" s="24">
        <f t="shared" si="2"/>
        <v>77</v>
      </c>
    </row>
    <row r="38" spans="1:32" ht="16.05" customHeight="1" x14ac:dyDescent="0.25">
      <c r="A38" s="22">
        <v>36</v>
      </c>
      <c r="B38" s="23" t="s">
        <v>788</v>
      </c>
      <c r="C38" s="24" t="s">
        <v>685</v>
      </c>
      <c r="D38" s="20">
        <v>10</v>
      </c>
      <c r="E38" s="20">
        <v>5</v>
      </c>
      <c r="F38" s="20"/>
      <c r="G38" s="20"/>
      <c r="H38" s="24" t="s">
        <v>1190</v>
      </c>
      <c r="I38" s="20">
        <v>1</v>
      </c>
      <c r="J38" s="25"/>
      <c r="K38" s="20">
        <f t="shared" si="0"/>
        <v>16</v>
      </c>
      <c r="L38" s="20">
        <v>30</v>
      </c>
      <c r="M38" s="20">
        <v>20</v>
      </c>
      <c r="N38" s="25"/>
      <c r="O38" s="24"/>
      <c r="P38" s="22"/>
      <c r="Q38" s="24" t="s">
        <v>964</v>
      </c>
      <c r="R38" s="20">
        <v>4</v>
      </c>
      <c r="S38" s="24"/>
      <c r="T38" s="20"/>
      <c r="U38" s="24"/>
      <c r="V38" s="24"/>
      <c r="W38" s="24"/>
      <c r="X38" s="24"/>
      <c r="Y38" s="24"/>
      <c r="Z38" s="24">
        <f t="shared" si="1"/>
        <v>54</v>
      </c>
      <c r="AA38" s="24">
        <v>6</v>
      </c>
      <c r="AB38" s="24" t="s">
        <v>965</v>
      </c>
      <c r="AC38" s="24"/>
      <c r="AD38" s="24"/>
      <c r="AE38" s="24">
        <v>7</v>
      </c>
      <c r="AF38" s="24">
        <f t="shared" si="2"/>
        <v>77</v>
      </c>
    </row>
    <row r="39" spans="1:32" ht="16.05" customHeight="1" x14ac:dyDescent="0.25">
      <c r="A39" s="22">
        <v>37</v>
      </c>
      <c r="B39" s="23" t="s">
        <v>768</v>
      </c>
      <c r="C39" s="24" t="s">
        <v>711</v>
      </c>
      <c r="D39" s="20">
        <v>10</v>
      </c>
      <c r="E39" s="20">
        <v>5</v>
      </c>
      <c r="F39" s="20" t="s">
        <v>82</v>
      </c>
      <c r="G39" s="20">
        <v>0.25</v>
      </c>
      <c r="H39" s="24"/>
      <c r="I39" s="20"/>
      <c r="J39" s="25"/>
      <c r="K39" s="20">
        <f t="shared" si="0"/>
        <v>15.25</v>
      </c>
      <c r="L39" s="20">
        <v>30</v>
      </c>
      <c r="M39" s="20">
        <v>20</v>
      </c>
      <c r="N39" s="25"/>
      <c r="O39" s="24"/>
      <c r="P39" s="22"/>
      <c r="Q39" s="24"/>
      <c r="R39" s="20"/>
      <c r="S39" s="24"/>
      <c r="T39" s="20"/>
      <c r="U39" s="24" t="s">
        <v>769</v>
      </c>
      <c r="V39" s="24">
        <v>5.4</v>
      </c>
      <c r="W39" s="24"/>
      <c r="X39" s="24"/>
      <c r="Y39" s="24"/>
      <c r="Z39" s="24">
        <f t="shared" si="1"/>
        <v>55.4</v>
      </c>
      <c r="AA39" s="24">
        <v>6</v>
      </c>
      <c r="AB39" s="24"/>
      <c r="AC39" s="24"/>
      <c r="AD39" s="24"/>
      <c r="AE39" s="24">
        <v>6</v>
      </c>
      <c r="AF39" s="24">
        <f t="shared" si="2"/>
        <v>76.650000000000006</v>
      </c>
    </row>
    <row r="40" spans="1:32" ht="16.05" customHeight="1" x14ac:dyDescent="0.25">
      <c r="A40" s="22">
        <v>38</v>
      </c>
      <c r="B40" s="23" t="s">
        <v>1188</v>
      </c>
      <c r="C40" s="24" t="s">
        <v>700</v>
      </c>
      <c r="D40" s="20">
        <v>10</v>
      </c>
      <c r="E40" s="20">
        <v>5</v>
      </c>
      <c r="F40" s="20" t="s">
        <v>331</v>
      </c>
      <c r="G40" s="20">
        <v>3</v>
      </c>
      <c r="H40" s="24" t="s">
        <v>770</v>
      </c>
      <c r="I40" s="20">
        <v>1</v>
      </c>
      <c r="J40" s="25"/>
      <c r="K40" s="20">
        <f t="shared" si="0"/>
        <v>19</v>
      </c>
      <c r="L40" s="20">
        <v>30</v>
      </c>
      <c r="M40" s="20">
        <v>20</v>
      </c>
      <c r="N40" s="25"/>
      <c r="O40" s="24"/>
      <c r="P40" s="22"/>
      <c r="Q40" s="24"/>
      <c r="R40" s="20"/>
      <c r="S40" s="24"/>
      <c r="T40" s="20"/>
      <c r="U40" s="24"/>
      <c r="V40" s="24"/>
      <c r="W40" s="24"/>
      <c r="X40" s="24"/>
      <c r="Y40" s="24"/>
      <c r="Z40" s="24">
        <f t="shared" si="1"/>
        <v>50</v>
      </c>
      <c r="AA40" s="24">
        <v>6</v>
      </c>
      <c r="AB40" s="24" t="s">
        <v>771</v>
      </c>
      <c r="AC40" s="24"/>
      <c r="AD40" s="24">
        <v>1.5</v>
      </c>
      <c r="AE40" s="24">
        <v>7.5</v>
      </c>
      <c r="AF40" s="24">
        <f t="shared" si="2"/>
        <v>76.5</v>
      </c>
    </row>
    <row r="41" spans="1:32" ht="16.05" customHeight="1" x14ac:dyDescent="0.25">
      <c r="A41" s="22">
        <v>39</v>
      </c>
      <c r="B41" s="23" t="s">
        <v>772</v>
      </c>
      <c r="C41" s="24" t="s">
        <v>679</v>
      </c>
      <c r="D41" s="20">
        <v>10</v>
      </c>
      <c r="E41" s="20">
        <v>5</v>
      </c>
      <c r="F41" s="20" t="s">
        <v>773</v>
      </c>
      <c r="G41" s="20">
        <v>3.5</v>
      </c>
      <c r="H41" s="24" t="s">
        <v>774</v>
      </c>
      <c r="I41" s="20">
        <v>2</v>
      </c>
      <c r="J41" s="25"/>
      <c r="K41" s="20">
        <f t="shared" si="0"/>
        <v>20.5</v>
      </c>
      <c r="L41" s="20">
        <v>30</v>
      </c>
      <c r="M41" s="20">
        <v>20</v>
      </c>
      <c r="N41" s="25"/>
      <c r="O41" s="24"/>
      <c r="P41" s="24"/>
      <c r="Q41" s="22"/>
      <c r="R41" s="24"/>
      <c r="S41" s="20"/>
      <c r="T41" s="24"/>
      <c r="U41" s="24"/>
      <c r="V41" s="24"/>
      <c r="W41" s="24"/>
      <c r="X41" s="24"/>
      <c r="Y41" s="24"/>
      <c r="Z41" s="24">
        <f t="shared" si="1"/>
        <v>50</v>
      </c>
      <c r="AA41" s="24">
        <v>6</v>
      </c>
      <c r="AB41" s="24"/>
      <c r="AC41" s="24"/>
      <c r="AD41" s="24"/>
      <c r="AE41" s="24">
        <v>6</v>
      </c>
      <c r="AF41" s="24">
        <f t="shared" si="2"/>
        <v>76.5</v>
      </c>
    </row>
    <row r="42" spans="1:32" ht="16.05" customHeight="1" x14ac:dyDescent="0.25">
      <c r="A42" s="22">
        <v>40</v>
      </c>
      <c r="B42" s="23" t="s">
        <v>775</v>
      </c>
      <c r="C42" s="24" t="s">
        <v>711</v>
      </c>
      <c r="D42" s="20">
        <v>10</v>
      </c>
      <c r="E42" s="20">
        <v>5</v>
      </c>
      <c r="F42" s="20" t="s">
        <v>776</v>
      </c>
      <c r="G42" s="20">
        <v>3</v>
      </c>
      <c r="H42" s="20" t="s">
        <v>1189</v>
      </c>
      <c r="I42" s="20">
        <v>2</v>
      </c>
      <c r="J42" s="25"/>
      <c r="K42" s="20">
        <f t="shared" si="0"/>
        <v>20</v>
      </c>
      <c r="L42" s="20">
        <v>30</v>
      </c>
      <c r="M42" s="20">
        <v>20</v>
      </c>
      <c r="N42" s="25"/>
      <c r="O42" s="24"/>
      <c r="P42" s="22"/>
      <c r="Q42" s="24"/>
      <c r="R42" s="20"/>
      <c r="S42" s="24"/>
      <c r="T42" s="20"/>
      <c r="U42" s="24"/>
      <c r="V42" s="24"/>
      <c r="W42" s="24"/>
      <c r="X42" s="24"/>
      <c r="Y42" s="24"/>
      <c r="Z42" s="24">
        <f t="shared" si="1"/>
        <v>50</v>
      </c>
      <c r="AA42" s="24">
        <v>6</v>
      </c>
      <c r="AB42" s="24" t="s">
        <v>468</v>
      </c>
      <c r="AC42" s="24"/>
      <c r="AD42" s="24"/>
      <c r="AE42" s="24">
        <v>6.5</v>
      </c>
      <c r="AF42" s="24">
        <f t="shared" si="2"/>
        <v>76.5</v>
      </c>
    </row>
    <row r="43" spans="1:32" ht="16.05" customHeight="1" x14ac:dyDescent="0.25">
      <c r="A43" s="22">
        <v>41</v>
      </c>
      <c r="B43" s="23" t="s">
        <v>777</v>
      </c>
      <c r="C43" s="24" t="s">
        <v>711</v>
      </c>
      <c r="D43" s="20">
        <v>10</v>
      </c>
      <c r="E43" s="20">
        <v>5</v>
      </c>
      <c r="F43" s="20" t="s">
        <v>82</v>
      </c>
      <c r="G43" s="20">
        <v>1.5</v>
      </c>
      <c r="H43" s="24"/>
      <c r="I43" s="20"/>
      <c r="J43" s="25"/>
      <c r="K43" s="20">
        <f t="shared" si="0"/>
        <v>16.5</v>
      </c>
      <c r="L43" s="20">
        <v>30</v>
      </c>
      <c r="M43" s="20">
        <v>20</v>
      </c>
      <c r="N43" s="25"/>
      <c r="O43" s="24"/>
      <c r="P43" s="22"/>
      <c r="Q43" s="24" t="s">
        <v>778</v>
      </c>
      <c r="R43" s="20">
        <v>4</v>
      </c>
      <c r="S43" s="24"/>
      <c r="T43" s="20"/>
      <c r="U43" s="24"/>
      <c r="V43" s="24"/>
      <c r="W43" s="24"/>
      <c r="X43" s="24"/>
      <c r="Y43" s="24"/>
      <c r="Z43" s="24">
        <f t="shared" si="1"/>
        <v>54</v>
      </c>
      <c r="AA43" s="24">
        <v>6</v>
      </c>
      <c r="AB43" s="24"/>
      <c r="AC43" s="24"/>
      <c r="AD43" s="24"/>
      <c r="AE43" s="24">
        <v>6</v>
      </c>
      <c r="AF43" s="24">
        <f t="shared" si="2"/>
        <v>76.5</v>
      </c>
    </row>
    <row r="44" spans="1:32" ht="16.05" customHeight="1" x14ac:dyDescent="0.25">
      <c r="A44" s="22">
        <v>42</v>
      </c>
      <c r="B44" s="23" t="s">
        <v>784</v>
      </c>
      <c r="C44" s="24" t="s">
        <v>703</v>
      </c>
      <c r="D44" s="20">
        <v>10</v>
      </c>
      <c r="E44" s="20">
        <v>5</v>
      </c>
      <c r="F44" s="20"/>
      <c r="G44" s="20"/>
      <c r="H44" s="24"/>
      <c r="I44" s="20"/>
      <c r="J44" s="25"/>
      <c r="K44" s="20">
        <f t="shared" si="0"/>
        <v>15</v>
      </c>
      <c r="L44" s="20">
        <v>30</v>
      </c>
      <c r="M44" s="20">
        <v>20</v>
      </c>
      <c r="N44" s="25"/>
      <c r="O44" s="24"/>
      <c r="P44" s="22"/>
      <c r="Q44" s="24"/>
      <c r="R44" s="20"/>
      <c r="S44" s="24"/>
      <c r="T44" s="20"/>
      <c r="U44" s="24" t="s">
        <v>1285</v>
      </c>
      <c r="V44" s="24">
        <v>5.4</v>
      </c>
      <c r="W44" s="24"/>
      <c r="X44" s="24"/>
      <c r="Y44" s="24"/>
      <c r="Z44" s="24">
        <f t="shared" si="1"/>
        <v>55.4</v>
      </c>
      <c r="AA44" s="24">
        <v>6</v>
      </c>
      <c r="AB44" s="24"/>
      <c r="AC44" s="24"/>
      <c r="AD44" s="24"/>
      <c r="AE44" s="24">
        <v>6</v>
      </c>
      <c r="AF44" s="24">
        <f t="shared" si="2"/>
        <v>76.400000000000006</v>
      </c>
    </row>
    <row r="45" spans="1:32" ht="16.05" customHeight="1" x14ac:dyDescent="0.25">
      <c r="A45" s="22">
        <v>43</v>
      </c>
      <c r="B45" s="23" t="s">
        <v>791</v>
      </c>
      <c r="C45" s="24" t="s">
        <v>685</v>
      </c>
      <c r="D45" s="20">
        <v>10</v>
      </c>
      <c r="E45" s="20">
        <v>5</v>
      </c>
      <c r="F45" s="20" t="s">
        <v>331</v>
      </c>
      <c r="G45" s="20">
        <v>3</v>
      </c>
      <c r="H45" s="24" t="s">
        <v>792</v>
      </c>
      <c r="I45" s="20">
        <v>2</v>
      </c>
      <c r="J45" s="25"/>
      <c r="K45" s="20">
        <f t="shared" si="0"/>
        <v>20</v>
      </c>
      <c r="L45" s="20">
        <v>30</v>
      </c>
      <c r="M45" s="20">
        <v>20</v>
      </c>
      <c r="N45" s="25"/>
      <c r="O45" s="24"/>
      <c r="P45" s="22"/>
      <c r="Q45" s="24"/>
      <c r="R45" s="20"/>
      <c r="S45" s="24"/>
      <c r="T45" s="20"/>
      <c r="U45" s="24"/>
      <c r="V45" s="24"/>
      <c r="W45" s="24"/>
      <c r="X45" s="24"/>
      <c r="Y45" s="24"/>
      <c r="Z45" s="24">
        <f t="shared" si="1"/>
        <v>50</v>
      </c>
      <c r="AA45" s="24">
        <v>6</v>
      </c>
      <c r="AB45" s="24" t="s">
        <v>960</v>
      </c>
      <c r="AC45" s="24"/>
      <c r="AD45" s="24"/>
      <c r="AE45" s="24">
        <v>6.25</v>
      </c>
      <c r="AF45" s="24">
        <f t="shared" si="2"/>
        <v>76.25</v>
      </c>
    </row>
    <row r="46" spans="1:32" ht="16.05" customHeight="1" x14ac:dyDescent="0.25">
      <c r="A46" s="22">
        <v>44</v>
      </c>
      <c r="B46" s="23" t="s">
        <v>922</v>
      </c>
      <c r="C46" s="24" t="s">
        <v>711</v>
      </c>
      <c r="D46" s="20">
        <v>10</v>
      </c>
      <c r="E46" s="20">
        <v>5</v>
      </c>
      <c r="F46" s="20"/>
      <c r="G46" s="20"/>
      <c r="H46" s="24"/>
      <c r="I46" s="20"/>
      <c r="J46" s="25"/>
      <c r="K46" s="20">
        <f t="shared" si="0"/>
        <v>15</v>
      </c>
      <c r="L46" s="20">
        <v>30</v>
      </c>
      <c r="M46" s="20">
        <v>20</v>
      </c>
      <c r="N46" s="25"/>
      <c r="O46" s="24"/>
      <c r="P46" s="22"/>
      <c r="Q46" s="24" t="s">
        <v>1286</v>
      </c>
      <c r="R46" s="20">
        <v>4</v>
      </c>
      <c r="S46" s="24" t="s">
        <v>1200</v>
      </c>
      <c r="T46" s="20">
        <v>1</v>
      </c>
      <c r="U46" s="24"/>
      <c r="V46" s="24"/>
      <c r="W46" s="24"/>
      <c r="X46" s="24"/>
      <c r="Y46" s="24"/>
      <c r="Z46" s="24">
        <f t="shared" si="1"/>
        <v>55</v>
      </c>
      <c r="AA46" s="24">
        <v>6</v>
      </c>
      <c r="AB46" s="24"/>
      <c r="AC46" s="24"/>
      <c r="AD46" s="24"/>
      <c r="AE46" s="24">
        <v>6</v>
      </c>
      <c r="AF46" s="24">
        <f t="shared" si="2"/>
        <v>76</v>
      </c>
    </row>
    <row r="47" spans="1:32" ht="16.05" customHeight="1" x14ac:dyDescent="0.25">
      <c r="A47" s="22">
        <v>45</v>
      </c>
      <c r="B47" s="23" t="s">
        <v>796</v>
      </c>
      <c r="C47" s="24" t="s">
        <v>685</v>
      </c>
      <c r="D47" s="20">
        <v>10</v>
      </c>
      <c r="E47" s="20">
        <v>5</v>
      </c>
      <c r="F47" s="20"/>
      <c r="G47" s="20"/>
      <c r="H47" s="24" t="s">
        <v>1191</v>
      </c>
      <c r="I47" s="20">
        <v>1</v>
      </c>
      <c r="J47" s="25"/>
      <c r="K47" s="20">
        <f t="shared" si="0"/>
        <v>16</v>
      </c>
      <c r="L47" s="20">
        <v>30</v>
      </c>
      <c r="M47" s="20">
        <v>20</v>
      </c>
      <c r="N47" s="25"/>
      <c r="O47" s="24"/>
      <c r="P47" s="22"/>
      <c r="Q47" s="24" t="s">
        <v>797</v>
      </c>
      <c r="R47" s="20">
        <v>4</v>
      </c>
      <c r="S47" s="24"/>
      <c r="T47" s="20"/>
      <c r="U47" s="24"/>
      <c r="V47" s="24"/>
      <c r="W47" s="24"/>
      <c r="X47" s="24"/>
      <c r="Y47" s="24"/>
      <c r="Z47" s="24">
        <f t="shared" si="1"/>
        <v>54</v>
      </c>
      <c r="AA47" s="24">
        <v>6</v>
      </c>
      <c r="AB47" s="24"/>
      <c r="AC47" s="24"/>
      <c r="AD47" s="24"/>
      <c r="AE47" s="24">
        <v>6</v>
      </c>
      <c r="AF47" s="24">
        <f t="shared" si="2"/>
        <v>76</v>
      </c>
    </row>
    <row r="48" spans="1:32" ht="16.05" customHeight="1" x14ac:dyDescent="0.25">
      <c r="A48" s="22">
        <v>46</v>
      </c>
      <c r="B48" s="23" t="s">
        <v>798</v>
      </c>
      <c r="C48" s="24" t="s">
        <v>711</v>
      </c>
      <c r="D48" s="20">
        <v>10</v>
      </c>
      <c r="E48" s="20">
        <v>5</v>
      </c>
      <c r="F48" s="20"/>
      <c r="G48" s="20"/>
      <c r="H48" s="24"/>
      <c r="I48" s="20"/>
      <c r="J48" s="25"/>
      <c r="K48" s="20">
        <f t="shared" si="0"/>
        <v>15</v>
      </c>
      <c r="L48" s="20">
        <v>30</v>
      </c>
      <c r="M48" s="20">
        <v>20</v>
      </c>
      <c r="N48" s="25"/>
      <c r="O48" s="24"/>
      <c r="P48" s="22"/>
      <c r="Q48" s="24" t="s">
        <v>799</v>
      </c>
      <c r="R48" s="20">
        <v>4</v>
      </c>
      <c r="S48" s="24"/>
      <c r="T48" s="20"/>
      <c r="U48" s="24"/>
      <c r="V48" s="24"/>
      <c r="W48" s="24"/>
      <c r="X48" s="24"/>
      <c r="Y48" s="24"/>
      <c r="Z48" s="24">
        <f t="shared" si="1"/>
        <v>54</v>
      </c>
      <c r="AA48" s="24">
        <v>6</v>
      </c>
      <c r="AB48" s="24" t="s">
        <v>468</v>
      </c>
      <c r="AC48" s="24"/>
      <c r="AD48" s="24"/>
      <c r="AE48" s="24">
        <v>6.5</v>
      </c>
      <c r="AF48" s="24">
        <f t="shared" si="2"/>
        <v>75.5</v>
      </c>
    </row>
    <row r="49" spans="1:32" ht="16.05" customHeight="1" x14ac:dyDescent="0.25">
      <c r="A49" s="22">
        <v>47</v>
      </c>
      <c r="B49" s="23" t="s">
        <v>803</v>
      </c>
      <c r="C49" s="24" t="s">
        <v>685</v>
      </c>
      <c r="D49" s="20">
        <v>10</v>
      </c>
      <c r="E49" s="20">
        <v>5</v>
      </c>
      <c r="F49" s="20" t="s">
        <v>82</v>
      </c>
      <c r="G49" s="20">
        <v>0.25</v>
      </c>
      <c r="H49" s="24"/>
      <c r="I49" s="20"/>
      <c r="J49" s="25"/>
      <c r="K49" s="20">
        <f t="shared" si="0"/>
        <v>15.25</v>
      </c>
      <c r="L49" s="20">
        <v>30</v>
      </c>
      <c r="M49" s="20">
        <v>20</v>
      </c>
      <c r="N49" s="25"/>
      <c r="O49" s="24"/>
      <c r="P49" s="22"/>
      <c r="Q49" s="106" t="s">
        <v>804</v>
      </c>
      <c r="R49" s="20">
        <v>4</v>
      </c>
      <c r="S49" s="24"/>
      <c r="T49" s="20"/>
      <c r="U49" s="24"/>
      <c r="V49" s="24"/>
      <c r="W49" s="24"/>
      <c r="X49" s="24"/>
      <c r="Y49" s="24"/>
      <c r="Z49" s="24">
        <f t="shared" si="1"/>
        <v>54</v>
      </c>
      <c r="AA49" s="24">
        <v>6</v>
      </c>
      <c r="AB49" s="24" t="s">
        <v>805</v>
      </c>
      <c r="AC49" s="24"/>
      <c r="AD49" s="24"/>
      <c r="AE49" s="24">
        <v>6.1</v>
      </c>
      <c r="AF49" s="24">
        <f t="shared" si="2"/>
        <v>75.349999999999994</v>
      </c>
    </row>
    <row r="50" spans="1:32" ht="16.05" customHeight="1" x14ac:dyDescent="0.25">
      <c r="A50" s="22">
        <v>48</v>
      </c>
      <c r="B50" s="23" t="s">
        <v>806</v>
      </c>
      <c r="C50" s="24" t="s">
        <v>703</v>
      </c>
      <c r="D50" s="20">
        <v>10</v>
      </c>
      <c r="E50" s="20">
        <v>5</v>
      </c>
      <c r="F50" s="20" t="s">
        <v>188</v>
      </c>
      <c r="G50" s="20">
        <v>2</v>
      </c>
      <c r="H50" s="24" t="s">
        <v>807</v>
      </c>
      <c r="I50" s="20">
        <v>0.5</v>
      </c>
      <c r="J50" s="25"/>
      <c r="K50" s="20">
        <f t="shared" si="0"/>
        <v>17.5</v>
      </c>
      <c r="L50" s="20">
        <v>30</v>
      </c>
      <c r="M50" s="20">
        <v>20</v>
      </c>
      <c r="N50" s="25"/>
      <c r="O50" s="24"/>
      <c r="P50" s="22"/>
      <c r="Q50" s="24"/>
      <c r="R50" s="20"/>
      <c r="S50" s="24"/>
      <c r="T50" s="20"/>
      <c r="U50" s="24" t="s">
        <v>808</v>
      </c>
      <c r="V50" s="24">
        <v>1.8</v>
      </c>
      <c r="W50" s="24"/>
      <c r="X50" s="24"/>
      <c r="Y50" s="24"/>
      <c r="Z50" s="24">
        <f t="shared" si="1"/>
        <v>51.8</v>
      </c>
      <c r="AA50" s="24">
        <v>6</v>
      </c>
      <c r="AB50" s="24"/>
      <c r="AC50" s="24"/>
      <c r="AD50" s="24"/>
      <c r="AE50" s="24">
        <v>6</v>
      </c>
      <c r="AF50" s="24">
        <f t="shared" si="2"/>
        <v>75.3</v>
      </c>
    </row>
    <row r="51" spans="1:32" ht="16.05" customHeight="1" x14ac:dyDescent="0.25">
      <c r="A51" s="22">
        <v>49</v>
      </c>
      <c r="B51" s="23" t="s">
        <v>809</v>
      </c>
      <c r="C51" s="24" t="s">
        <v>700</v>
      </c>
      <c r="D51" s="20">
        <v>10</v>
      </c>
      <c r="E51" s="20">
        <v>5</v>
      </c>
      <c r="F51" s="20" t="s">
        <v>810</v>
      </c>
      <c r="G51" s="20">
        <v>0.25</v>
      </c>
      <c r="H51" s="24"/>
      <c r="I51" s="20"/>
      <c r="J51" s="25"/>
      <c r="K51" s="20">
        <f t="shared" si="0"/>
        <v>15.25</v>
      </c>
      <c r="L51" s="20">
        <v>30</v>
      </c>
      <c r="M51" s="20">
        <v>20</v>
      </c>
      <c r="N51" s="25"/>
      <c r="O51" s="24"/>
      <c r="P51" s="22"/>
      <c r="Q51" s="24" t="s">
        <v>811</v>
      </c>
      <c r="R51" s="20">
        <v>4</v>
      </c>
      <c r="S51" s="24"/>
      <c r="T51" s="20"/>
      <c r="U51" s="24"/>
      <c r="V51" s="24"/>
      <c r="W51" s="24"/>
      <c r="X51" s="24"/>
      <c r="Y51" s="24"/>
      <c r="Z51" s="24">
        <f t="shared" si="1"/>
        <v>54</v>
      </c>
      <c r="AA51" s="24">
        <v>6</v>
      </c>
      <c r="AB51" s="24"/>
      <c r="AC51" s="24"/>
      <c r="AD51" s="24"/>
      <c r="AE51" s="24">
        <v>6</v>
      </c>
      <c r="AF51" s="24">
        <f t="shared" si="2"/>
        <v>75.25</v>
      </c>
    </row>
    <row r="52" spans="1:32" ht="16.05" customHeight="1" x14ac:dyDescent="0.25">
      <c r="A52" s="22">
        <v>50</v>
      </c>
      <c r="B52" s="23" t="s">
        <v>812</v>
      </c>
      <c r="C52" s="24" t="s">
        <v>679</v>
      </c>
      <c r="D52" s="20">
        <v>10</v>
      </c>
      <c r="E52" s="20">
        <v>5</v>
      </c>
      <c r="F52" s="20" t="s">
        <v>82</v>
      </c>
      <c r="G52" s="20">
        <v>0.25</v>
      </c>
      <c r="H52" s="24"/>
      <c r="I52" s="20"/>
      <c r="J52" s="25"/>
      <c r="K52" s="20">
        <f t="shared" si="0"/>
        <v>15.25</v>
      </c>
      <c r="L52" s="20">
        <v>30</v>
      </c>
      <c r="M52" s="20">
        <v>20</v>
      </c>
      <c r="N52" s="25"/>
      <c r="O52" s="24"/>
      <c r="P52" s="24"/>
      <c r="Q52" s="22" t="s">
        <v>813</v>
      </c>
      <c r="R52" s="24">
        <v>4</v>
      </c>
      <c r="S52" s="20"/>
      <c r="T52" s="24"/>
      <c r="U52" s="24"/>
      <c r="V52" s="24"/>
      <c r="W52" s="24"/>
      <c r="X52" s="24"/>
      <c r="Y52" s="24"/>
      <c r="Z52" s="24">
        <f t="shared" si="1"/>
        <v>54</v>
      </c>
      <c r="AA52" s="24">
        <v>6</v>
      </c>
      <c r="AB52" s="24"/>
      <c r="AC52" s="24"/>
      <c r="AD52" s="24"/>
      <c r="AE52" s="24">
        <v>6</v>
      </c>
      <c r="AF52" s="24">
        <f t="shared" si="2"/>
        <v>75.25</v>
      </c>
    </row>
    <row r="53" spans="1:32" ht="16.05" customHeight="1" x14ac:dyDescent="0.25">
      <c r="A53" s="22">
        <v>51</v>
      </c>
      <c r="B53" s="23" t="s">
        <v>814</v>
      </c>
      <c r="C53" s="24" t="s">
        <v>685</v>
      </c>
      <c r="D53" s="20">
        <v>10</v>
      </c>
      <c r="E53" s="20">
        <v>5</v>
      </c>
      <c r="F53" s="20" t="s">
        <v>82</v>
      </c>
      <c r="G53" s="20">
        <v>0.25</v>
      </c>
      <c r="H53" s="24"/>
      <c r="I53" s="20"/>
      <c r="J53" s="25"/>
      <c r="K53" s="20">
        <f t="shared" si="0"/>
        <v>15.25</v>
      </c>
      <c r="L53" s="20">
        <v>30</v>
      </c>
      <c r="M53" s="20">
        <v>20</v>
      </c>
      <c r="N53" s="25"/>
      <c r="O53" s="24"/>
      <c r="P53" s="22"/>
      <c r="Q53" s="24" t="s">
        <v>815</v>
      </c>
      <c r="R53" s="20">
        <v>4</v>
      </c>
      <c r="S53" s="24"/>
      <c r="T53" s="20"/>
      <c r="U53" s="24"/>
      <c r="V53" s="24"/>
      <c r="W53" s="24"/>
      <c r="X53" s="24"/>
      <c r="Y53" s="24"/>
      <c r="Z53" s="24">
        <f t="shared" si="1"/>
        <v>54</v>
      </c>
      <c r="AA53" s="24">
        <v>6</v>
      </c>
      <c r="AB53" s="24"/>
      <c r="AC53" s="24"/>
      <c r="AD53" s="24"/>
      <c r="AE53" s="24">
        <v>6</v>
      </c>
      <c r="AF53" s="24">
        <f t="shared" si="2"/>
        <v>75.25</v>
      </c>
    </row>
    <row r="54" spans="1:32" ht="16.05" customHeight="1" x14ac:dyDescent="0.25">
      <c r="A54" s="22">
        <v>52</v>
      </c>
      <c r="B54" s="23" t="s">
        <v>743</v>
      </c>
      <c r="C54" s="24" t="s">
        <v>700</v>
      </c>
      <c r="D54" s="20">
        <v>10</v>
      </c>
      <c r="E54" s="20">
        <v>5</v>
      </c>
      <c r="F54" s="20" t="s">
        <v>82</v>
      </c>
      <c r="G54" s="20">
        <v>1.5</v>
      </c>
      <c r="H54" s="24" t="s">
        <v>1192</v>
      </c>
      <c r="I54" s="20">
        <v>2.5</v>
      </c>
      <c r="J54" s="25"/>
      <c r="K54" s="20">
        <f t="shared" si="0"/>
        <v>19</v>
      </c>
      <c r="L54" s="20">
        <v>30</v>
      </c>
      <c r="M54" s="20">
        <v>20</v>
      </c>
      <c r="N54" s="25"/>
      <c r="O54" s="24"/>
      <c r="P54" s="22"/>
      <c r="Q54" s="24"/>
      <c r="R54" s="20"/>
      <c r="S54" s="24"/>
      <c r="T54" s="20"/>
      <c r="U54" s="24"/>
      <c r="V54" s="24"/>
      <c r="W54" s="24"/>
      <c r="X54" s="24"/>
      <c r="Y54" s="24"/>
      <c r="Z54" s="24">
        <f t="shared" si="1"/>
        <v>50</v>
      </c>
      <c r="AA54" s="24">
        <v>6</v>
      </c>
      <c r="AB54" s="24" t="s">
        <v>744</v>
      </c>
      <c r="AC54" s="24"/>
      <c r="AD54" s="24">
        <v>0.1</v>
      </c>
      <c r="AE54" s="24">
        <v>6.1</v>
      </c>
      <c r="AF54" s="24">
        <f t="shared" si="2"/>
        <v>75.099999999999994</v>
      </c>
    </row>
    <row r="55" spans="1:32" ht="16.05" customHeight="1" x14ac:dyDescent="0.25">
      <c r="A55" s="22">
        <v>53</v>
      </c>
      <c r="B55" s="23" t="s">
        <v>818</v>
      </c>
      <c r="C55" s="24" t="s">
        <v>700</v>
      </c>
      <c r="D55" s="20">
        <v>10</v>
      </c>
      <c r="E55" s="20">
        <v>5</v>
      </c>
      <c r="F55" s="20"/>
      <c r="G55" s="20"/>
      <c r="H55" s="24"/>
      <c r="I55" s="20"/>
      <c r="J55" s="25"/>
      <c r="K55" s="20">
        <f t="shared" si="0"/>
        <v>15</v>
      </c>
      <c r="L55" s="20">
        <v>30</v>
      </c>
      <c r="M55" s="20">
        <v>20</v>
      </c>
      <c r="N55" s="25"/>
      <c r="O55" s="24"/>
      <c r="P55" s="22"/>
      <c r="Q55" s="24" t="s">
        <v>819</v>
      </c>
      <c r="R55" s="20">
        <v>4</v>
      </c>
      <c r="S55" s="24"/>
      <c r="T55" s="20"/>
      <c r="U55" s="24"/>
      <c r="V55" s="24"/>
      <c r="W55" s="24"/>
      <c r="X55" s="24"/>
      <c r="Y55" s="24"/>
      <c r="Z55" s="24">
        <f t="shared" si="1"/>
        <v>54</v>
      </c>
      <c r="AA55" s="24">
        <v>6</v>
      </c>
      <c r="AB55" s="24"/>
      <c r="AC55" s="24"/>
      <c r="AD55" s="24"/>
      <c r="AE55" s="24">
        <v>6</v>
      </c>
      <c r="AF55" s="24">
        <f t="shared" si="2"/>
        <v>75</v>
      </c>
    </row>
    <row r="56" spans="1:32" ht="16.05" customHeight="1" x14ac:dyDescent="0.25">
      <c r="A56" s="22">
        <v>54</v>
      </c>
      <c r="B56" s="23" t="s">
        <v>820</v>
      </c>
      <c r="C56" s="24" t="s">
        <v>700</v>
      </c>
      <c r="D56" s="20">
        <v>10</v>
      </c>
      <c r="E56" s="20">
        <v>5</v>
      </c>
      <c r="F56" s="20"/>
      <c r="G56" s="20"/>
      <c r="H56" s="24"/>
      <c r="I56" s="20"/>
      <c r="J56" s="25"/>
      <c r="K56" s="20">
        <f t="shared" si="0"/>
        <v>15</v>
      </c>
      <c r="L56" s="20">
        <v>30</v>
      </c>
      <c r="M56" s="20">
        <v>20</v>
      </c>
      <c r="N56" s="25"/>
      <c r="O56" s="24"/>
      <c r="P56" s="22"/>
      <c r="Q56" s="24" t="s">
        <v>821</v>
      </c>
      <c r="R56" s="20">
        <v>4</v>
      </c>
      <c r="S56" s="24"/>
      <c r="T56" s="20"/>
      <c r="U56" s="24"/>
      <c r="V56" s="24"/>
      <c r="W56" s="24"/>
      <c r="X56" s="24"/>
      <c r="Y56" s="24"/>
      <c r="Z56" s="24">
        <f t="shared" si="1"/>
        <v>54</v>
      </c>
      <c r="AA56" s="24">
        <v>6</v>
      </c>
      <c r="AB56" s="24"/>
      <c r="AC56" s="24"/>
      <c r="AD56" s="24"/>
      <c r="AE56" s="24">
        <v>6</v>
      </c>
      <c r="AF56" s="24">
        <f t="shared" si="2"/>
        <v>75</v>
      </c>
    </row>
    <row r="57" spans="1:32" ht="16.05" customHeight="1" x14ac:dyDescent="0.25">
      <c r="A57" s="22">
        <v>55</v>
      </c>
      <c r="B57" s="23" t="s">
        <v>822</v>
      </c>
      <c r="C57" s="24" t="s">
        <v>700</v>
      </c>
      <c r="D57" s="20">
        <v>10</v>
      </c>
      <c r="E57" s="20">
        <v>5</v>
      </c>
      <c r="F57" s="20"/>
      <c r="G57" s="20"/>
      <c r="H57" s="24"/>
      <c r="I57" s="20"/>
      <c r="J57" s="25"/>
      <c r="K57" s="20">
        <f t="shared" si="0"/>
        <v>15</v>
      </c>
      <c r="L57" s="20">
        <v>30</v>
      </c>
      <c r="M57" s="20">
        <v>20</v>
      </c>
      <c r="N57" s="25"/>
      <c r="O57" s="24"/>
      <c r="P57" s="22"/>
      <c r="Q57" s="24" t="s">
        <v>823</v>
      </c>
      <c r="R57" s="20">
        <v>4</v>
      </c>
      <c r="S57" s="24"/>
      <c r="T57" s="20"/>
      <c r="U57" s="24"/>
      <c r="V57" s="24"/>
      <c r="W57" s="24"/>
      <c r="X57" s="24"/>
      <c r="Y57" s="24"/>
      <c r="Z57" s="24">
        <f t="shared" si="1"/>
        <v>54</v>
      </c>
      <c r="AA57" s="24">
        <v>6</v>
      </c>
      <c r="AB57" s="24"/>
      <c r="AC57" s="24"/>
      <c r="AD57" s="24"/>
      <c r="AE57" s="24">
        <v>6</v>
      </c>
      <c r="AF57" s="24">
        <f t="shared" si="2"/>
        <v>75</v>
      </c>
    </row>
    <row r="58" spans="1:32" ht="16.05" customHeight="1" x14ac:dyDescent="0.25">
      <c r="A58" s="22">
        <v>56</v>
      </c>
      <c r="B58" s="23" t="s">
        <v>824</v>
      </c>
      <c r="C58" s="24" t="s">
        <v>679</v>
      </c>
      <c r="D58" s="20">
        <v>10</v>
      </c>
      <c r="E58" s="20">
        <v>5</v>
      </c>
      <c r="F58" s="20"/>
      <c r="G58" s="20"/>
      <c r="H58" s="24"/>
      <c r="I58" s="20"/>
      <c r="J58" s="25"/>
      <c r="K58" s="20">
        <f t="shared" si="0"/>
        <v>15</v>
      </c>
      <c r="L58" s="20">
        <v>30</v>
      </c>
      <c r="M58" s="20">
        <v>20</v>
      </c>
      <c r="N58" s="25"/>
      <c r="O58" s="24"/>
      <c r="P58" s="24"/>
      <c r="Q58" s="22" t="s">
        <v>825</v>
      </c>
      <c r="R58" s="24">
        <v>4</v>
      </c>
      <c r="S58" s="20"/>
      <c r="T58" s="24"/>
      <c r="U58" s="24"/>
      <c r="V58" s="24"/>
      <c r="W58" s="24"/>
      <c r="X58" s="24"/>
      <c r="Y58" s="24"/>
      <c r="Z58" s="24">
        <f t="shared" si="1"/>
        <v>54</v>
      </c>
      <c r="AA58" s="24">
        <v>6</v>
      </c>
      <c r="AB58" s="24"/>
      <c r="AC58" s="24"/>
      <c r="AD58" s="24"/>
      <c r="AE58" s="24">
        <v>6</v>
      </c>
      <c r="AF58" s="24">
        <f t="shared" si="2"/>
        <v>75</v>
      </c>
    </row>
    <row r="59" spans="1:32" ht="16.05" customHeight="1" x14ac:dyDescent="0.25">
      <c r="A59" s="22">
        <v>57</v>
      </c>
      <c r="B59" s="23" t="s">
        <v>826</v>
      </c>
      <c r="C59" s="24" t="s">
        <v>679</v>
      </c>
      <c r="D59" s="20">
        <v>10</v>
      </c>
      <c r="E59" s="20">
        <v>5</v>
      </c>
      <c r="F59" s="20"/>
      <c r="G59" s="20"/>
      <c r="H59" s="24"/>
      <c r="I59" s="20"/>
      <c r="J59" s="25"/>
      <c r="K59" s="20">
        <f t="shared" si="0"/>
        <v>15</v>
      </c>
      <c r="L59" s="20">
        <v>30</v>
      </c>
      <c r="M59" s="20">
        <v>20</v>
      </c>
      <c r="N59" s="25"/>
      <c r="O59" s="24"/>
      <c r="P59" s="24"/>
      <c r="Q59" s="22" t="s">
        <v>827</v>
      </c>
      <c r="R59" s="24">
        <v>4</v>
      </c>
      <c r="S59" s="20"/>
      <c r="T59" s="24"/>
      <c r="U59" s="24"/>
      <c r="V59" s="24"/>
      <c r="W59" s="24"/>
      <c r="X59" s="24"/>
      <c r="Y59" s="24"/>
      <c r="Z59" s="24">
        <f t="shared" si="1"/>
        <v>54</v>
      </c>
      <c r="AA59" s="24">
        <v>6</v>
      </c>
      <c r="AB59" s="24"/>
      <c r="AC59" s="24"/>
      <c r="AD59" s="24"/>
      <c r="AE59" s="24">
        <v>6</v>
      </c>
      <c r="AF59" s="24">
        <f t="shared" si="2"/>
        <v>75</v>
      </c>
    </row>
    <row r="60" spans="1:32" ht="16.05" customHeight="1" x14ac:dyDescent="0.25">
      <c r="A60" s="22">
        <v>58</v>
      </c>
      <c r="B60" s="23" t="s">
        <v>828</v>
      </c>
      <c r="C60" s="24" t="s">
        <v>685</v>
      </c>
      <c r="D60" s="20">
        <v>10</v>
      </c>
      <c r="E60" s="20">
        <v>5</v>
      </c>
      <c r="F60" s="20"/>
      <c r="G60" s="20"/>
      <c r="H60" s="24"/>
      <c r="I60" s="20"/>
      <c r="J60" s="25"/>
      <c r="K60" s="20">
        <f t="shared" si="0"/>
        <v>15</v>
      </c>
      <c r="L60" s="20">
        <v>30</v>
      </c>
      <c r="M60" s="20">
        <v>20</v>
      </c>
      <c r="N60" s="25"/>
      <c r="O60" s="24"/>
      <c r="P60" s="22"/>
      <c r="Q60" s="24" t="s">
        <v>829</v>
      </c>
      <c r="R60" s="20">
        <v>4</v>
      </c>
      <c r="S60" s="24"/>
      <c r="T60" s="20"/>
      <c r="U60" s="24"/>
      <c r="V60" s="24"/>
      <c r="W60" s="24"/>
      <c r="X60" s="24"/>
      <c r="Y60" s="24"/>
      <c r="Z60" s="24">
        <f t="shared" si="1"/>
        <v>54</v>
      </c>
      <c r="AA60" s="24">
        <v>6</v>
      </c>
      <c r="AB60" s="24"/>
      <c r="AC60" s="24"/>
      <c r="AD60" s="24"/>
      <c r="AE60" s="24">
        <v>6</v>
      </c>
      <c r="AF60" s="24">
        <f t="shared" si="2"/>
        <v>75</v>
      </c>
    </row>
    <row r="61" spans="1:32" ht="16.05" customHeight="1" x14ac:dyDescent="0.25">
      <c r="A61" s="22">
        <v>59</v>
      </c>
      <c r="B61" s="23" t="s">
        <v>831</v>
      </c>
      <c r="C61" s="24" t="s">
        <v>703</v>
      </c>
      <c r="D61" s="20">
        <v>10</v>
      </c>
      <c r="E61" s="20">
        <v>5</v>
      </c>
      <c r="F61" s="20"/>
      <c r="G61" s="20"/>
      <c r="H61" s="24"/>
      <c r="I61" s="20"/>
      <c r="J61" s="25"/>
      <c r="K61" s="20">
        <f t="shared" si="0"/>
        <v>15</v>
      </c>
      <c r="L61" s="20">
        <v>30</v>
      </c>
      <c r="M61" s="20">
        <v>20</v>
      </c>
      <c r="N61" s="25"/>
      <c r="O61" s="24"/>
      <c r="P61" s="22"/>
      <c r="Q61" s="24" t="s">
        <v>832</v>
      </c>
      <c r="R61" s="20">
        <v>4</v>
      </c>
      <c r="S61" s="24"/>
      <c r="T61" s="20"/>
      <c r="U61" s="24"/>
      <c r="V61" s="24"/>
      <c r="W61" s="24"/>
      <c r="X61" s="24"/>
      <c r="Y61" s="24"/>
      <c r="Z61" s="24">
        <f t="shared" si="1"/>
        <v>54</v>
      </c>
      <c r="AA61" s="24">
        <v>6</v>
      </c>
      <c r="AB61" s="24"/>
      <c r="AC61" s="24"/>
      <c r="AD61" s="24"/>
      <c r="AE61" s="24">
        <v>6</v>
      </c>
      <c r="AF61" s="24">
        <f t="shared" si="2"/>
        <v>75</v>
      </c>
    </row>
    <row r="62" spans="1:32" ht="16.05" customHeight="1" x14ac:dyDescent="0.25">
      <c r="A62" s="22">
        <v>60</v>
      </c>
      <c r="B62" s="23" t="s">
        <v>833</v>
      </c>
      <c r="C62" s="24" t="s">
        <v>703</v>
      </c>
      <c r="D62" s="20">
        <v>10</v>
      </c>
      <c r="E62" s="20">
        <v>5</v>
      </c>
      <c r="F62" s="20"/>
      <c r="G62" s="20"/>
      <c r="H62" s="24"/>
      <c r="I62" s="20"/>
      <c r="J62" s="25"/>
      <c r="K62" s="20">
        <f t="shared" si="0"/>
        <v>15</v>
      </c>
      <c r="L62" s="20">
        <v>30</v>
      </c>
      <c r="M62" s="20">
        <v>20</v>
      </c>
      <c r="N62" s="25"/>
      <c r="O62" s="24"/>
      <c r="P62" s="22"/>
      <c r="Q62" s="24" t="s">
        <v>834</v>
      </c>
      <c r="R62" s="20">
        <v>4</v>
      </c>
      <c r="S62" s="24"/>
      <c r="T62" s="20"/>
      <c r="U62" s="24"/>
      <c r="V62" s="24"/>
      <c r="W62" s="24"/>
      <c r="X62" s="24"/>
      <c r="Y62" s="24"/>
      <c r="Z62" s="24">
        <f t="shared" si="1"/>
        <v>54</v>
      </c>
      <c r="AA62" s="24">
        <v>6</v>
      </c>
      <c r="AB62" s="24"/>
      <c r="AC62" s="24"/>
      <c r="AD62" s="24"/>
      <c r="AE62" s="24">
        <f>SUM(AA62:AD62)</f>
        <v>6</v>
      </c>
      <c r="AF62" s="24">
        <f t="shared" si="2"/>
        <v>75</v>
      </c>
    </row>
    <row r="63" spans="1:32" ht="16.05" customHeight="1" x14ac:dyDescent="0.25">
      <c r="A63" s="22">
        <v>61</v>
      </c>
      <c r="B63" s="23" t="s">
        <v>907</v>
      </c>
      <c r="C63" s="24" t="s">
        <v>679</v>
      </c>
      <c r="D63" s="20">
        <v>10</v>
      </c>
      <c r="E63" s="20">
        <v>5</v>
      </c>
      <c r="F63" s="20"/>
      <c r="G63" s="20"/>
      <c r="H63" s="24"/>
      <c r="I63" s="20"/>
      <c r="J63" s="25"/>
      <c r="K63" s="20">
        <f t="shared" si="0"/>
        <v>15</v>
      </c>
      <c r="L63" s="20">
        <v>30</v>
      </c>
      <c r="M63" s="20">
        <v>20</v>
      </c>
      <c r="N63" s="25"/>
      <c r="O63" s="24"/>
      <c r="P63" s="24"/>
      <c r="Q63" s="22" t="s">
        <v>1193</v>
      </c>
      <c r="R63" s="24">
        <v>4</v>
      </c>
      <c r="S63" s="20"/>
      <c r="T63" s="24"/>
      <c r="U63" s="24"/>
      <c r="V63" s="24"/>
      <c r="W63" s="24"/>
      <c r="X63" s="24"/>
      <c r="Y63" s="24"/>
      <c r="Z63" s="24">
        <f t="shared" si="1"/>
        <v>54</v>
      </c>
      <c r="AA63" s="24">
        <v>6</v>
      </c>
      <c r="AB63" s="24"/>
      <c r="AC63" s="24"/>
      <c r="AD63" s="24"/>
      <c r="AE63" s="24">
        <v>6</v>
      </c>
      <c r="AF63" s="24">
        <f t="shared" si="2"/>
        <v>75</v>
      </c>
    </row>
    <row r="64" spans="1:32" ht="16.05" customHeight="1" x14ac:dyDescent="0.25">
      <c r="A64" s="22">
        <v>62</v>
      </c>
      <c r="B64" s="23" t="s">
        <v>917</v>
      </c>
      <c r="C64" s="24" t="s">
        <v>685</v>
      </c>
      <c r="D64" s="20">
        <v>10</v>
      </c>
      <c r="E64" s="20">
        <v>5</v>
      </c>
      <c r="F64" s="20"/>
      <c r="G64" s="20"/>
      <c r="H64" s="24"/>
      <c r="I64" s="20"/>
      <c r="J64" s="25"/>
      <c r="K64" s="20">
        <f t="shared" si="0"/>
        <v>15</v>
      </c>
      <c r="L64" s="20">
        <v>30</v>
      </c>
      <c r="M64" s="20">
        <v>20</v>
      </c>
      <c r="N64" s="25"/>
      <c r="O64" s="24"/>
      <c r="P64" s="22"/>
      <c r="Q64" s="24" t="s">
        <v>918</v>
      </c>
      <c r="R64" s="20">
        <v>4</v>
      </c>
      <c r="S64" s="24"/>
      <c r="T64" s="20"/>
      <c r="U64" s="24"/>
      <c r="V64" s="24"/>
      <c r="W64" s="24"/>
      <c r="X64" s="24"/>
      <c r="Y64" s="24"/>
      <c r="Z64" s="24">
        <f t="shared" si="1"/>
        <v>54</v>
      </c>
      <c r="AA64" s="24">
        <v>6</v>
      </c>
      <c r="AB64" s="24"/>
      <c r="AC64" s="24"/>
      <c r="AD64" s="24"/>
      <c r="AE64" s="24">
        <v>6</v>
      </c>
      <c r="AF64" s="24">
        <f t="shared" si="2"/>
        <v>75</v>
      </c>
    </row>
    <row r="65" spans="1:32" ht="16.05" customHeight="1" x14ac:dyDescent="0.25">
      <c r="A65" s="22">
        <v>63</v>
      </c>
      <c r="B65" s="23" t="s">
        <v>920</v>
      </c>
      <c r="C65" s="24" t="s">
        <v>711</v>
      </c>
      <c r="D65" s="20">
        <v>10</v>
      </c>
      <c r="E65" s="20">
        <v>5</v>
      </c>
      <c r="F65" s="20"/>
      <c r="G65" s="20"/>
      <c r="H65" s="24"/>
      <c r="I65" s="20"/>
      <c r="J65" s="25"/>
      <c r="K65" s="20">
        <f t="shared" si="0"/>
        <v>15</v>
      </c>
      <c r="L65" s="20">
        <v>30</v>
      </c>
      <c r="M65" s="20">
        <v>20</v>
      </c>
      <c r="N65" s="25"/>
      <c r="O65" s="24"/>
      <c r="P65" s="22"/>
      <c r="Q65" s="24" t="s">
        <v>1194</v>
      </c>
      <c r="R65" s="20">
        <v>4</v>
      </c>
      <c r="S65" s="24"/>
      <c r="T65" s="20"/>
      <c r="U65" s="24"/>
      <c r="V65" s="24"/>
      <c r="W65" s="24"/>
      <c r="X65" s="24"/>
      <c r="Y65" s="24"/>
      <c r="Z65" s="24">
        <f t="shared" si="1"/>
        <v>54</v>
      </c>
      <c r="AA65" s="24">
        <v>6</v>
      </c>
      <c r="AB65" s="24"/>
      <c r="AC65" s="24"/>
      <c r="AD65" s="24"/>
      <c r="AE65" s="24">
        <v>6</v>
      </c>
      <c r="AF65" s="24">
        <f t="shared" si="2"/>
        <v>75</v>
      </c>
    </row>
    <row r="66" spans="1:32" ht="16.05" customHeight="1" x14ac:dyDescent="0.25">
      <c r="A66" s="22">
        <v>64</v>
      </c>
      <c r="B66" s="23" t="s">
        <v>928</v>
      </c>
      <c r="C66" s="24" t="s">
        <v>711</v>
      </c>
      <c r="D66" s="20">
        <v>10</v>
      </c>
      <c r="E66" s="20">
        <v>5</v>
      </c>
      <c r="F66" s="20"/>
      <c r="G66" s="20"/>
      <c r="H66" s="24"/>
      <c r="I66" s="20"/>
      <c r="J66" s="25"/>
      <c r="K66" s="20">
        <f t="shared" si="0"/>
        <v>15</v>
      </c>
      <c r="L66" s="20">
        <v>30</v>
      </c>
      <c r="M66" s="20">
        <v>20</v>
      </c>
      <c r="N66" s="25"/>
      <c r="O66" s="24"/>
      <c r="P66" s="22"/>
      <c r="Q66" s="24" t="s">
        <v>1195</v>
      </c>
      <c r="R66" s="20">
        <v>4</v>
      </c>
      <c r="S66" s="24"/>
      <c r="T66" s="20"/>
      <c r="U66" s="24"/>
      <c r="V66" s="24"/>
      <c r="W66" s="24"/>
      <c r="X66" s="24"/>
      <c r="Y66" s="24"/>
      <c r="Z66" s="24">
        <f t="shared" si="1"/>
        <v>54</v>
      </c>
      <c r="AA66" s="24">
        <v>6</v>
      </c>
      <c r="AB66" s="24"/>
      <c r="AC66" s="24"/>
      <c r="AD66" s="24"/>
      <c r="AE66" s="24">
        <v>6</v>
      </c>
      <c r="AF66" s="24">
        <f t="shared" si="2"/>
        <v>75</v>
      </c>
    </row>
    <row r="67" spans="1:32" ht="16.05" customHeight="1" x14ac:dyDescent="0.25">
      <c r="A67" s="22">
        <v>65</v>
      </c>
      <c r="B67" s="23" t="s">
        <v>843</v>
      </c>
      <c r="C67" s="24" t="s">
        <v>685</v>
      </c>
      <c r="D67" s="20">
        <v>10</v>
      </c>
      <c r="E67" s="20">
        <v>5</v>
      </c>
      <c r="F67" s="20" t="s">
        <v>844</v>
      </c>
      <c r="G67" s="20">
        <v>2.5</v>
      </c>
      <c r="H67" s="24" t="s">
        <v>845</v>
      </c>
      <c r="I67" s="20">
        <v>1</v>
      </c>
      <c r="J67" s="25"/>
      <c r="K67" s="20">
        <f t="shared" ref="K67:K130" si="3">D67+E67+G67+I67</f>
        <v>18.5</v>
      </c>
      <c r="L67" s="20">
        <v>30</v>
      </c>
      <c r="M67" s="20">
        <v>20</v>
      </c>
      <c r="N67" s="25"/>
      <c r="O67" s="24"/>
      <c r="P67" s="22"/>
      <c r="Q67" s="24"/>
      <c r="R67" s="20"/>
      <c r="S67" s="24"/>
      <c r="T67" s="20"/>
      <c r="U67" s="24"/>
      <c r="V67" s="24"/>
      <c r="W67" s="24"/>
      <c r="X67" s="24"/>
      <c r="Y67" s="24"/>
      <c r="Z67" s="24">
        <f t="shared" ref="Z67:Z130" si="4">L67+M67+P67+R67+T67+V67+W67+X67</f>
        <v>50</v>
      </c>
      <c r="AA67" s="24">
        <v>6</v>
      </c>
      <c r="AB67" s="24"/>
      <c r="AC67" s="24"/>
      <c r="AD67" s="24"/>
      <c r="AE67" s="24">
        <v>6</v>
      </c>
      <c r="AF67" s="24">
        <f t="shared" ref="AF67:AF130" si="5">AE67+Z67+K67</f>
        <v>74.5</v>
      </c>
    </row>
    <row r="68" spans="1:32" ht="16.05" customHeight="1" x14ac:dyDescent="0.25">
      <c r="A68" s="22">
        <v>66</v>
      </c>
      <c r="B68" s="23" t="s">
        <v>781</v>
      </c>
      <c r="C68" s="24" t="s">
        <v>703</v>
      </c>
      <c r="D68" s="20">
        <v>10</v>
      </c>
      <c r="E68" s="20">
        <v>5</v>
      </c>
      <c r="F68" s="20" t="s">
        <v>82</v>
      </c>
      <c r="G68" s="20">
        <v>0.25</v>
      </c>
      <c r="H68" s="24" t="s">
        <v>44</v>
      </c>
      <c r="I68" s="20">
        <v>1</v>
      </c>
      <c r="J68" s="25"/>
      <c r="K68" s="20">
        <f t="shared" si="3"/>
        <v>16.25</v>
      </c>
      <c r="L68" s="20">
        <v>30</v>
      </c>
      <c r="M68" s="20">
        <v>20</v>
      </c>
      <c r="N68" s="25"/>
      <c r="O68" s="24"/>
      <c r="P68" s="22"/>
      <c r="Q68" s="24"/>
      <c r="R68" s="20"/>
      <c r="S68" s="106" t="s">
        <v>1288</v>
      </c>
      <c r="T68" s="20">
        <v>1</v>
      </c>
      <c r="U68" s="24" t="s">
        <v>782</v>
      </c>
      <c r="V68" s="24">
        <v>1</v>
      </c>
      <c r="W68" s="24"/>
      <c r="X68" s="24"/>
      <c r="Y68" s="24"/>
      <c r="Z68" s="24">
        <f t="shared" si="4"/>
        <v>52</v>
      </c>
      <c r="AA68" s="24">
        <v>6</v>
      </c>
      <c r="AB68" s="24" t="s">
        <v>783</v>
      </c>
      <c r="AC68" s="24"/>
      <c r="AD68" s="24"/>
      <c r="AE68" s="24">
        <v>6.2</v>
      </c>
      <c r="AF68" s="24">
        <f t="shared" si="5"/>
        <v>74.45</v>
      </c>
    </row>
    <row r="69" spans="1:32" ht="16.05" customHeight="1" x14ac:dyDescent="0.25">
      <c r="A69" s="22">
        <v>67</v>
      </c>
      <c r="B69" s="23" t="s">
        <v>837</v>
      </c>
      <c r="C69" s="24" t="s">
        <v>711</v>
      </c>
      <c r="D69" s="20">
        <v>10</v>
      </c>
      <c r="E69" s="20">
        <v>4.8</v>
      </c>
      <c r="F69" s="20"/>
      <c r="G69" s="20"/>
      <c r="H69" s="24"/>
      <c r="I69" s="20"/>
      <c r="J69" s="25"/>
      <c r="K69" s="20">
        <f t="shared" si="3"/>
        <v>14.8</v>
      </c>
      <c r="L69" s="20">
        <v>30</v>
      </c>
      <c r="M69" s="20">
        <v>19.600000000000001</v>
      </c>
      <c r="N69" s="25"/>
      <c r="O69" s="24"/>
      <c r="P69" s="22"/>
      <c r="Q69" s="20" t="s">
        <v>1196</v>
      </c>
      <c r="R69" s="20">
        <v>4</v>
      </c>
      <c r="S69" s="24"/>
      <c r="T69" s="20"/>
      <c r="U69" s="24"/>
      <c r="V69" s="24"/>
      <c r="W69" s="24"/>
      <c r="X69" s="24"/>
      <c r="Y69" s="24"/>
      <c r="Z69" s="24">
        <f t="shared" si="4"/>
        <v>53.6</v>
      </c>
      <c r="AA69" s="24">
        <v>6</v>
      </c>
      <c r="AB69" s="24"/>
      <c r="AC69" s="24"/>
      <c r="AD69" s="24"/>
      <c r="AE69" s="24">
        <v>6</v>
      </c>
      <c r="AF69" s="24">
        <f t="shared" si="5"/>
        <v>74.400000000000006</v>
      </c>
    </row>
    <row r="70" spans="1:32" ht="16.05" customHeight="1" x14ac:dyDescent="0.25">
      <c r="A70" s="22">
        <v>68</v>
      </c>
      <c r="B70" s="23" t="s">
        <v>793</v>
      </c>
      <c r="C70" s="24" t="s">
        <v>703</v>
      </c>
      <c r="D70" s="20">
        <v>10</v>
      </c>
      <c r="E70" s="20">
        <v>5</v>
      </c>
      <c r="F70" s="20" t="s">
        <v>786</v>
      </c>
      <c r="G70" s="20">
        <v>2.5</v>
      </c>
      <c r="H70" s="24" t="s">
        <v>794</v>
      </c>
      <c r="I70" s="20">
        <v>0.5</v>
      </c>
      <c r="J70" s="25"/>
      <c r="K70" s="20">
        <f t="shared" si="3"/>
        <v>18</v>
      </c>
      <c r="L70" s="20">
        <v>30</v>
      </c>
      <c r="M70" s="20">
        <v>20</v>
      </c>
      <c r="N70" s="25"/>
      <c r="O70" s="24"/>
      <c r="P70" s="22"/>
      <c r="Q70" s="24"/>
      <c r="R70" s="20"/>
      <c r="S70" s="24"/>
      <c r="T70" s="20"/>
      <c r="U70" s="24"/>
      <c r="V70" s="24"/>
      <c r="W70" s="24"/>
      <c r="X70" s="24"/>
      <c r="Y70" s="24"/>
      <c r="Z70" s="24">
        <f t="shared" si="4"/>
        <v>50</v>
      </c>
      <c r="AA70" s="24">
        <v>6</v>
      </c>
      <c r="AB70" s="24" t="s">
        <v>795</v>
      </c>
      <c r="AC70" s="24">
        <v>0.1</v>
      </c>
      <c r="AD70" s="24"/>
      <c r="AE70" s="24">
        <v>6.1</v>
      </c>
      <c r="AF70" s="24">
        <f t="shared" si="5"/>
        <v>74.099999999999994</v>
      </c>
    </row>
    <row r="71" spans="1:32" ht="16.05" customHeight="1" x14ac:dyDescent="0.25">
      <c r="A71" s="22">
        <v>69</v>
      </c>
      <c r="B71" s="23" t="s">
        <v>838</v>
      </c>
      <c r="C71" s="24" t="s">
        <v>700</v>
      </c>
      <c r="D71" s="20">
        <v>10</v>
      </c>
      <c r="E71" s="20">
        <v>5</v>
      </c>
      <c r="F71" s="20" t="s">
        <v>839</v>
      </c>
      <c r="G71" s="20">
        <v>2</v>
      </c>
      <c r="H71" s="24"/>
      <c r="I71" s="20"/>
      <c r="J71" s="25"/>
      <c r="K71" s="20">
        <f t="shared" si="3"/>
        <v>17</v>
      </c>
      <c r="L71" s="20">
        <v>30</v>
      </c>
      <c r="M71" s="20">
        <v>20</v>
      </c>
      <c r="N71" s="25"/>
      <c r="O71" s="24"/>
      <c r="P71" s="22"/>
      <c r="Q71" s="24"/>
      <c r="R71" s="20"/>
      <c r="S71" s="24"/>
      <c r="T71" s="20"/>
      <c r="U71" s="24"/>
      <c r="V71" s="24"/>
      <c r="W71" s="24"/>
      <c r="X71" s="24"/>
      <c r="Y71" s="24"/>
      <c r="Z71" s="24">
        <f t="shared" si="4"/>
        <v>50</v>
      </c>
      <c r="AA71" s="24">
        <v>6</v>
      </c>
      <c r="AB71" s="24" t="s">
        <v>840</v>
      </c>
      <c r="AC71" s="24"/>
      <c r="AD71" s="24">
        <v>0.6</v>
      </c>
      <c r="AE71" s="24">
        <v>6.6</v>
      </c>
      <c r="AF71" s="24">
        <f t="shared" si="5"/>
        <v>73.599999999999994</v>
      </c>
    </row>
    <row r="72" spans="1:32" ht="16.05" customHeight="1" x14ac:dyDescent="0.25">
      <c r="A72" s="22">
        <v>70</v>
      </c>
      <c r="B72" s="23" t="s">
        <v>841</v>
      </c>
      <c r="C72" s="24" t="s">
        <v>703</v>
      </c>
      <c r="D72" s="20">
        <v>10</v>
      </c>
      <c r="E72" s="20">
        <v>5</v>
      </c>
      <c r="F72" s="20" t="s">
        <v>842</v>
      </c>
      <c r="G72" s="20">
        <v>2.5</v>
      </c>
      <c r="H72" s="24"/>
      <c r="I72" s="20"/>
      <c r="J72" s="25"/>
      <c r="K72" s="20">
        <f t="shared" si="3"/>
        <v>17.5</v>
      </c>
      <c r="L72" s="20">
        <v>30</v>
      </c>
      <c r="M72" s="20">
        <v>20</v>
      </c>
      <c r="N72" s="25"/>
      <c r="O72" s="24"/>
      <c r="P72" s="22"/>
      <c r="Q72" s="24"/>
      <c r="R72" s="20"/>
      <c r="S72" s="24"/>
      <c r="T72" s="20"/>
      <c r="U72" s="24"/>
      <c r="V72" s="24"/>
      <c r="W72" s="24"/>
      <c r="X72" s="24"/>
      <c r="Y72" s="24"/>
      <c r="Z72" s="24">
        <f t="shared" si="4"/>
        <v>50</v>
      </c>
      <c r="AA72" s="24">
        <v>6</v>
      </c>
      <c r="AB72" s="24"/>
      <c r="AC72" s="24"/>
      <c r="AD72" s="24"/>
      <c r="AE72" s="24">
        <v>6</v>
      </c>
      <c r="AF72" s="24">
        <f t="shared" si="5"/>
        <v>73.5</v>
      </c>
    </row>
    <row r="73" spans="1:32" ht="16.05" customHeight="1" x14ac:dyDescent="0.25">
      <c r="A73" s="22">
        <v>71</v>
      </c>
      <c r="B73" s="23" t="s">
        <v>852</v>
      </c>
      <c r="C73" s="24" t="s">
        <v>700</v>
      </c>
      <c r="D73" s="20">
        <v>10</v>
      </c>
      <c r="E73" s="20">
        <v>5</v>
      </c>
      <c r="F73" s="20" t="s">
        <v>82</v>
      </c>
      <c r="G73" s="20">
        <v>1.5</v>
      </c>
      <c r="H73" s="24" t="s">
        <v>1190</v>
      </c>
      <c r="I73" s="20">
        <v>1</v>
      </c>
      <c r="J73" s="25"/>
      <c r="K73" s="20">
        <f t="shared" si="3"/>
        <v>17.5</v>
      </c>
      <c r="L73" s="20">
        <v>30</v>
      </c>
      <c r="M73" s="20">
        <v>20</v>
      </c>
      <c r="N73" s="25"/>
      <c r="O73" s="24"/>
      <c r="P73" s="22"/>
      <c r="Q73" s="24"/>
      <c r="R73" s="20"/>
      <c r="S73" s="24"/>
      <c r="T73" s="20"/>
      <c r="U73" s="24"/>
      <c r="V73" s="24"/>
      <c r="W73" s="24"/>
      <c r="X73" s="24"/>
      <c r="Y73" s="24"/>
      <c r="Z73" s="24">
        <f t="shared" si="4"/>
        <v>50</v>
      </c>
      <c r="AA73" s="24">
        <v>6</v>
      </c>
      <c r="AB73" s="24"/>
      <c r="AC73" s="24"/>
      <c r="AD73" s="24"/>
      <c r="AE73" s="24">
        <v>6</v>
      </c>
      <c r="AF73" s="24">
        <f t="shared" si="5"/>
        <v>73.5</v>
      </c>
    </row>
    <row r="74" spans="1:32" ht="16.05" customHeight="1" x14ac:dyDescent="0.25">
      <c r="A74" s="22">
        <v>72</v>
      </c>
      <c r="B74" s="23" t="s">
        <v>865</v>
      </c>
      <c r="C74" s="24" t="s">
        <v>679</v>
      </c>
      <c r="D74" s="20">
        <v>10</v>
      </c>
      <c r="E74" s="20">
        <v>5</v>
      </c>
      <c r="F74" s="20"/>
      <c r="G74" s="20"/>
      <c r="H74" s="24"/>
      <c r="I74" s="20"/>
      <c r="J74" s="25"/>
      <c r="K74" s="20">
        <f t="shared" si="3"/>
        <v>15</v>
      </c>
      <c r="L74" s="20">
        <v>30</v>
      </c>
      <c r="M74" s="20">
        <v>20</v>
      </c>
      <c r="N74" s="25"/>
      <c r="O74" s="24"/>
      <c r="P74" s="24"/>
      <c r="Q74" s="22"/>
      <c r="R74" s="24"/>
      <c r="S74" s="20" t="s">
        <v>1287</v>
      </c>
      <c r="T74" s="24">
        <v>1.5</v>
      </c>
      <c r="U74" s="24"/>
      <c r="V74" s="24"/>
      <c r="W74" s="24"/>
      <c r="X74" s="24"/>
      <c r="Y74" s="24"/>
      <c r="Z74" s="24">
        <f t="shared" si="4"/>
        <v>51.5</v>
      </c>
      <c r="AA74" s="24">
        <v>6</v>
      </c>
      <c r="AB74" s="24" t="s">
        <v>866</v>
      </c>
      <c r="AC74" s="24">
        <v>0.5</v>
      </c>
      <c r="AD74" s="24"/>
      <c r="AE74" s="24">
        <v>7</v>
      </c>
      <c r="AF74" s="24">
        <f t="shared" si="5"/>
        <v>73.5</v>
      </c>
    </row>
    <row r="75" spans="1:32" ht="16.05" customHeight="1" x14ac:dyDescent="0.25">
      <c r="A75" s="22">
        <v>73</v>
      </c>
      <c r="B75" s="23" t="s">
        <v>846</v>
      </c>
      <c r="C75" s="24" t="s">
        <v>700</v>
      </c>
      <c r="D75" s="20">
        <v>10</v>
      </c>
      <c r="E75" s="20">
        <v>5</v>
      </c>
      <c r="F75" s="20" t="s">
        <v>470</v>
      </c>
      <c r="G75" s="20">
        <v>2</v>
      </c>
      <c r="H75" s="24"/>
      <c r="I75" s="20"/>
      <c r="J75" s="25"/>
      <c r="K75" s="20">
        <f t="shared" si="3"/>
        <v>17</v>
      </c>
      <c r="L75" s="20">
        <v>30</v>
      </c>
      <c r="M75" s="20">
        <v>20</v>
      </c>
      <c r="N75" s="25"/>
      <c r="O75" s="24"/>
      <c r="P75" s="22"/>
      <c r="Q75" s="24"/>
      <c r="R75" s="20"/>
      <c r="S75" s="24"/>
      <c r="T75" s="20"/>
      <c r="U75" s="24"/>
      <c r="V75" s="24"/>
      <c r="W75" s="24"/>
      <c r="X75" s="24"/>
      <c r="Y75" s="24"/>
      <c r="Z75" s="24">
        <f t="shared" si="4"/>
        <v>50</v>
      </c>
      <c r="AA75" s="24">
        <v>6</v>
      </c>
      <c r="AB75" s="24" t="s">
        <v>847</v>
      </c>
      <c r="AC75" s="24"/>
      <c r="AD75" s="24">
        <v>0</v>
      </c>
      <c r="AE75" s="24">
        <v>6</v>
      </c>
      <c r="AF75" s="24">
        <f t="shared" si="5"/>
        <v>73</v>
      </c>
    </row>
    <row r="76" spans="1:32" ht="16.05" customHeight="1" x14ac:dyDescent="0.25">
      <c r="A76" s="22">
        <v>74</v>
      </c>
      <c r="B76" s="23" t="s">
        <v>848</v>
      </c>
      <c r="C76" s="24" t="s">
        <v>679</v>
      </c>
      <c r="D76" s="20">
        <v>10</v>
      </c>
      <c r="E76" s="20">
        <v>5</v>
      </c>
      <c r="F76" s="20" t="s">
        <v>470</v>
      </c>
      <c r="G76" s="20">
        <v>2</v>
      </c>
      <c r="H76" s="24"/>
      <c r="I76" s="20"/>
      <c r="J76" s="25"/>
      <c r="K76" s="20">
        <f t="shared" si="3"/>
        <v>17</v>
      </c>
      <c r="L76" s="20">
        <v>30</v>
      </c>
      <c r="M76" s="20">
        <v>20</v>
      </c>
      <c r="N76" s="25"/>
      <c r="O76" s="24"/>
      <c r="P76" s="24"/>
      <c r="Q76" s="22"/>
      <c r="R76" s="24"/>
      <c r="S76" s="20"/>
      <c r="T76" s="24"/>
      <c r="U76" s="24"/>
      <c r="V76" s="24"/>
      <c r="W76" s="24"/>
      <c r="X76" s="24"/>
      <c r="Y76" s="24"/>
      <c r="Z76" s="24">
        <f t="shared" si="4"/>
        <v>50</v>
      </c>
      <c r="AA76" s="24">
        <v>6</v>
      </c>
      <c r="AB76" s="24"/>
      <c r="AC76" s="24"/>
      <c r="AD76" s="24"/>
      <c r="AE76" s="24">
        <v>6</v>
      </c>
      <c r="AF76" s="24">
        <f t="shared" si="5"/>
        <v>73</v>
      </c>
    </row>
    <row r="77" spans="1:32" ht="16.05" customHeight="1" x14ac:dyDescent="0.25">
      <c r="A77" s="22">
        <v>75</v>
      </c>
      <c r="B77" s="23" t="s">
        <v>849</v>
      </c>
      <c r="C77" s="24" t="s">
        <v>711</v>
      </c>
      <c r="D77" s="20">
        <v>10</v>
      </c>
      <c r="E77" s="20">
        <v>5</v>
      </c>
      <c r="F77" s="20" t="s">
        <v>470</v>
      </c>
      <c r="G77" s="20">
        <v>2</v>
      </c>
      <c r="H77" s="24"/>
      <c r="I77" s="20"/>
      <c r="J77" s="25"/>
      <c r="K77" s="20">
        <f t="shared" si="3"/>
        <v>17</v>
      </c>
      <c r="L77" s="20">
        <v>30</v>
      </c>
      <c r="M77" s="20">
        <v>20</v>
      </c>
      <c r="N77" s="25"/>
      <c r="O77" s="24"/>
      <c r="P77" s="22"/>
      <c r="Q77" s="24"/>
      <c r="R77" s="20"/>
      <c r="S77" s="24"/>
      <c r="T77" s="20"/>
      <c r="U77" s="24"/>
      <c r="V77" s="24"/>
      <c r="W77" s="24"/>
      <c r="X77" s="24"/>
      <c r="Y77" s="24"/>
      <c r="Z77" s="24">
        <f t="shared" si="4"/>
        <v>50</v>
      </c>
      <c r="AA77" s="24">
        <v>6</v>
      </c>
      <c r="AB77" s="24"/>
      <c r="AC77" s="24"/>
      <c r="AD77" s="24"/>
      <c r="AE77" s="24">
        <v>6</v>
      </c>
      <c r="AF77" s="24">
        <f t="shared" si="5"/>
        <v>73</v>
      </c>
    </row>
    <row r="78" spans="1:32" ht="16.05" customHeight="1" x14ac:dyDescent="0.25">
      <c r="A78" s="22">
        <v>76</v>
      </c>
      <c r="B78" s="23" t="s">
        <v>856</v>
      </c>
      <c r="C78" s="24" t="s">
        <v>711</v>
      </c>
      <c r="D78" s="20">
        <v>10</v>
      </c>
      <c r="E78" s="20">
        <v>5</v>
      </c>
      <c r="F78" s="20" t="s">
        <v>82</v>
      </c>
      <c r="G78" s="20">
        <v>1.5</v>
      </c>
      <c r="H78" s="24" t="s">
        <v>857</v>
      </c>
      <c r="I78" s="20">
        <v>0.5</v>
      </c>
      <c r="J78" s="25"/>
      <c r="K78" s="20">
        <f t="shared" si="3"/>
        <v>17</v>
      </c>
      <c r="L78" s="20">
        <v>30</v>
      </c>
      <c r="M78" s="20">
        <v>20</v>
      </c>
      <c r="N78" s="25"/>
      <c r="O78" s="24"/>
      <c r="P78" s="22"/>
      <c r="Q78" s="24"/>
      <c r="R78" s="20"/>
      <c r="S78" s="24"/>
      <c r="T78" s="20"/>
      <c r="U78" s="24"/>
      <c r="V78" s="24"/>
      <c r="W78" s="24"/>
      <c r="X78" s="24"/>
      <c r="Y78" s="24"/>
      <c r="Z78" s="24">
        <f t="shared" si="4"/>
        <v>50</v>
      </c>
      <c r="AA78" s="24">
        <v>6</v>
      </c>
      <c r="AB78" s="24"/>
      <c r="AC78" s="24"/>
      <c r="AD78" s="24"/>
      <c r="AE78" s="24">
        <v>6</v>
      </c>
      <c r="AF78" s="24">
        <f t="shared" si="5"/>
        <v>73</v>
      </c>
    </row>
    <row r="79" spans="1:32" ht="16.05" customHeight="1" x14ac:dyDescent="0.25">
      <c r="A79" s="22">
        <v>77</v>
      </c>
      <c r="B79" s="23" t="s">
        <v>850</v>
      </c>
      <c r="C79" s="24" t="s">
        <v>700</v>
      </c>
      <c r="D79" s="20">
        <v>10</v>
      </c>
      <c r="E79" s="20">
        <v>5</v>
      </c>
      <c r="F79" s="20" t="s">
        <v>82</v>
      </c>
      <c r="G79" s="20">
        <v>1.5</v>
      </c>
      <c r="H79" s="24"/>
      <c r="I79" s="20"/>
      <c r="J79" s="25"/>
      <c r="K79" s="20">
        <f t="shared" si="3"/>
        <v>16.5</v>
      </c>
      <c r="L79" s="20">
        <v>30</v>
      </c>
      <c r="M79" s="20">
        <v>20</v>
      </c>
      <c r="N79" s="25"/>
      <c r="O79" s="24"/>
      <c r="P79" s="22"/>
      <c r="Q79" s="24"/>
      <c r="R79" s="20"/>
      <c r="S79" s="24"/>
      <c r="T79" s="20"/>
      <c r="U79" s="24"/>
      <c r="V79" s="24"/>
      <c r="W79" s="24"/>
      <c r="X79" s="24"/>
      <c r="Y79" s="24"/>
      <c r="Z79" s="24">
        <f t="shared" si="4"/>
        <v>50</v>
      </c>
      <c r="AA79" s="24">
        <v>6</v>
      </c>
      <c r="AB79" s="24" t="s">
        <v>851</v>
      </c>
      <c r="AC79" s="24"/>
      <c r="AD79" s="24"/>
      <c r="AE79" s="24">
        <v>6.1</v>
      </c>
      <c r="AF79" s="24">
        <f t="shared" si="5"/>
        <v>72.599999999999994</v>
      </c>
    </row>
    <row r="80" spans="1:32" ht="16.05" customHeight="1" x14ac:dyDescent="0.25">
      <c r="A80" s="22">
        <v>78</v>
      </c>
      <c r="B80" s="23" t="s">
        <v>853</v>
      </c>
      <c r="C80" s="24" t="s">
        <v>685</v>
      </c>
      <c r="D80" s="20">
        <v>10</v>
      </c>
      <c r="E80" s="20">
        <v>5</v>
      </c>
      <c r="F80" s="20" t="s">
        <v>82</v>
      </c>
      <c r="G80" s="20">
        <v>0.25</v>
      </c>
      <c r="H80" s="24" t="s">
        <v>854</v>
      </c>
      <c r="I80" s="20">
        <v>0.5</v>
      </c>
      <c r="J80" s="25"/>
      <c r="K80" s="20">
        <f t="shared" si="3"/>
        <v>15.75</v>
      </c>
      <c r="L80" s="20">
        <v>30</v>
      </c>
      <c r="M80" s="20">
        <v>20</v>
      </c>
      <c r="N80" s="25"/>
      <c r="O80" s="24"/>
      <c r="P80" s="22"/>
      <c r="Q80" s="24"/>
      <c r="R80" s="20"/>
      <c r="S80" s="24"/>
      <c r="T80" s="20"/>
      <c r="U80" s="24"/>
      <c r="V80" s="24"/>
      <c r="W80" s="24"/>
      <c r="X80" s="24"/>
      <c r="Y80" s="24"/>
      <c r="Z80" s="24">
        <f t="shared" si="4"/>
        <v>50</v>
      </c>
      <c r="AA80" s="24">
        <v>6</v>
      </c>
      <c r="AB80" s="24" t="s">
        <v>855</v>
      </c>
      <c r="AC80" s="24"/>
      <c r="AD80" s="24"/>
      <c r="AE80" s="24">
        <v>6.75</v>
      </c>
      <c r="AF80" s="24">
        <f t="shared" si="5"/>
        <v>72.5</v>
      </c>
    </row>
    <row r="81" spans="1:33" ht="16.05" customHeight="1" x14ac:dyDescent="0.25">
      <c r="A81" s="22">
        <v>79</v>
      </c>
      <c r="B81" s="23" t="s">
        <v>858</v>
      </c>
      <c r="C81" s="24" t="s">
        <v>679</v>
      </c>
      <c r="D81" s="20">
        <v>10</v>
      </c>
      <c r="E81" s="20">
        <v>5</v>
      </c>
      <c r="F81" s="20" t="s">
        <v>82</v>
      </c>
      <c r="G81" s="20">
        <v>0.25</v>
      </c>
      <c r="H81" s="24"/>
      <c r="I81" s="20"/>
      <c r="J81" s="25"/>
      <c r="K81" s="20">
        <f t="shared" si="3"/>
        <v>15.25</v>
      </c>
      <c r="L81" s="20">
        <v>30</v>
      </c>
      <c r="M81" s="20">
        <v>20</v>
      </c>
      <c r="N81" s="25"/>
      <c r="O81" s="24"/>
      <c r="P81" s="24"/>
      <c r="Q81" s="22"/>
      <c r="R81" s="24"/>
      <c r="S81" s="20"/>
      <c r="T81" s="24"/>
      <c r="U81" s="24" t="s">
        <v>859</v>
      </c>
      <c r="V81" s="24">
        <v>1</v>
      </c>
      <c r="W81" s="24"/>
      <c r="X81" s="24"/>
      <c r="Y81" s="24"/>
      <c r="Z81" s="24">
        <f t="shared" si="4"/>
        <v>51</v>
      </c>
      <c r="AA81" s="24">
        <v>6</v>
      </c>
      <c r="AB81" s="24"/>
      <c r="AC81" s="24"/>
      <c r="AD81" s="24"/>
      <c r="AE81" s="24">
        <v>6</v>
      </c>
      <c r="AF81" s="24">
        <f t="shared" si="5"/>
        <v>72.25</v>
      </c>
    </row>
    <row r="82" spans="1:33" ht="16.05" customHeight="1" x14ac:dyDescent="0.25">
      <c r="A82" s="22">
        <v>80</v>
      </c>
      <c r="B82" s="23" t="s">
        <v>860</v>
      </c>
      <c r="C82" s="24" t="s">
        <v>700</v>
      </c>
      <c r="D82" s="20">
        <v>10</v>
      </c>
      <c r="E82" s="20">
        <v>5</v>
      </c>
      <c r="F82" s="20"/>
      <c r="G82" s="20"/>
      <c r="H82" s="24"/>
      <c r="I82" s="20"/>
      <c r="J82" s="25"/>
      <c r="K82" s="20">
        <f t="shared" si="3"/>
        <v>15</v>
      </c>
      <c r="L82" s="20">
        <v>30</v>
      </c>
      <c r="M82" s="20">
        <v>20</v>
      </c>
      <c r="N82" s="25"/>
      <c r="O82" s="24"/>
      <c r="P82" s="22"/>
      <c r="Q82" s="24"/>
      <c r="R82" s="20"/>
      <c r="S82" s="24"/>
      <c r="T82" s="20"/>
      <c r="U82" s="24" t="s">
        <v>861</v>
      </c>
      <c r="V82" s="24">
        <v>0.9</v>
      </c>
      <c r="W82" s="24"/>
      <c r="X82" s="24"/>
      <c r="Y82" s="24"/>
      <c r="Z82" s="24">
        <f t="shared" si="4"/>
        <v>50.9</v>
      </c>
      <c r="AA82" s="24">
        <v>6</v>
      </c>
      <c r="AB82" s="24" t="s">
        <v>862</v>
      </c>
      <c r="AC82" s="24"/>
      <c r="AD82" s="24"/>
      <c r="AE82" s="24">
        <v>6.25</v>
      </c>
      <c r="AF82" s="24">
        <f t="shared" si="5"/>
        <v>72.150000000000006</v>
      </c>
    </row>
    <row r="83" spans="1:33" ht="16.05" customHeight="1" x14ac:dyDescent="0.25">
      <c r="A83" s="22">
        <v>81</v>
      </c>
      <c r="B83" s="23" t="s">
        <v>863</v>
      </c>
      <c r="C83" s="24" t="s">
        <v>700</v>
      </c>
      <c r="D83" s="20">
        <v>10</v>
      </c>
      <c r="E83" s="20">
        <v>5</v>
      </c>
      <c r="F83" s="20"/>
      <c r="G83" s="20"/>
      <c r="H83" s="24"/>
      <c r="I83" s="20"/>
      <c r="J83" s="25"/>
      <c r="K83" s="20">
        <f t="shared" si="3"/>
        <v>15</v>
      </c>
      <c r="L83" s="20">
        <v>30</v>
      </c>
      <c r="M83" s="20">
        <v>20</v>
      </c>
      <c r="N83" s="25"/>
      <c r="O83" s="24"/>
      <c r="P83" s="22"/>
      <c r="Q83" s="24"/>
      <c r="R83" s="20"/>
      <c r="S83" s="24"/>
      <c r="T83" s="20"/>
      <c r="U83" s="24" t="s">
        <v>864</v>
      </c>
      <c r="V83" s="24">
        <v>1</v>
      </c>
      <c r="W83" s="24"/>
      <c r="X83" s="24"/>
      <c r="Y83" s="24"/>
      <c r="Z83" s="24">
        <f t="shared" si="4"/>
        <v>51</v>
      </c>
      <c r="AA83" s="24">
        <v>6</v>
      </c>
      <c r="AB83" s="24"/>
      <c r="AC83" s="24"/>
      <c r="AD83" s="24"/>
      <c r="AE83" s="24">
        <v>6</v>
      </c>
      <c r="AF83" s="24">
        <f t="shared" si="5"/>
        <v>72</v>
      </c>
    </row>
    <row r="84" spans="1:33" ht="16.05" customHeight="1" x14ac:dyDescent="0.25">
      <c r="A84" s="22">
        <v>82</v>
      </c>
      <c r="B84" s="23" t="s">
        <v>867</v>
      </c>
      <c r="C84" s="24" t="s">
        <v>711</v>
      </c>
      <c r="D84" s="20">
        <v>10</v>
      </c>
      <c r="E84" s="20">
        <v>5</v>
      </c>
      <c r="F84" s="20"/>
      <c r="G84" s="20"/>
      <c r="H84" s="24"/>
      <c r="I84" s="20"/>
      <c r="J84" s="25"/>
      <c r="K84" s="20">
        <f t="shared" si="3"/>
        <v>15</v>
      </c>
      <c r="L84" s="20">
        <v>30</v>
      </c>
      <c r="M84" s="20">
        <v>20</v>
      </c>
      <c r="N84" s="25"/>
      <c r="O84" s="24"/>
      <c r="P84" s="22"/>
      <c r="Q84" s="24"/>
      <c r="R84" s="20"/>
      <c r="S84" s="24"/>
      <c r="T84" s="20"/>
      <c r="U84" s="24"/>
      <c r="V84" s="24"/>
      <c r="W84" s="24"/>
      <c r="X84" s="24"/>
      <c r="Y84" s="24"/>
      <c r="Z84" s="24">
        <f t="shared" si="4"/>
        <v>50</v>
      </c>
      <c r="AA84" s="24">
        <v>6</v>
      </c>
      <c r="AB84" s="24" t="s">
        <v>868</v>
      </c>
      <c r="AC84" s="24"/>
      <c r="AD84" s="24"/>
      <c r="AE84" s="24">
        <v>7</v>
      </c>
      <c r="AF84" s="24">
        <f t="shared" si="5"/>
        <v>72</v>
      </c>
    </row>
    <row r="85" spans="1:33" ht="16.05" customHeight="1" x14ac:dyDescent="0.25">
      <c r="A85" s="22">
        <v>83</v>
      </c>
      <c r="B85" s="23" t="s">
        <v>869</v>
      </c>
      <c r="C85" s="24" t="s">
        <v>711</v>
      </c>
      <c r="D85" s="20">
        <v>10</v>
      </c>
      <c r="E85" s="20">
        <v>5</v>
      </c>
      <c r="F85" s="20"/>
      <c r="G85" s="20"/>
      <c r="H85" s="20" t="s">
        <v>1197</v>
      </c>
      <c r="I85" s="20">
        <v>1</v>
      </c>
      <c r="J85" s="25"/>
      <c r="K85" s="20">
        <f t="shared" si="3"/>
        <v>16</v>
      </c>
      <c r="L85" s="20">
        <v>30</v>
      </c>
      <c r="M85" s="20">
        <v>20</v>
      </c>
      <c r="N85" s="25"/>
      <c r="O85" s="24"/>
      <c r="P85" s="22"/>
      <c r="Q85" s="24"/>
      <c r="R85" s="20"/>
      <c r="S85" s="24"/>
      <c r="T85" s="20"/>
      <c r="U85" s="24"/>
      <c r="V85" s="24"/>
      <c r="W85" s="24"/>
      <c r="X85" s="24"/>
      <c r="Y85" s="24"/>
      <c r="Z85" s="24">
        <f t="shared" si="4"/>
        <v>50</v>
      </c>
      <c r="AA85" s="24">
        <v>6</v>
      </c>
      <c r="AB85" s="24"/>
      <c r="AC85" s="24"/>
      <c r="AD85" s="24"/>
      <c r="AE85" s="24">
        <v>6</v>
      </c>
      <c r="AF85" s="24">
        <f t="shared" si="5"/>
        <v>72</v>
      </c>
    </row>
    <row r="86" spans="1:33" ht="16.05" customHeight="1" x14ac:dyDescent="0.25">
      <c r="A86" s="22">
        <v>84</v>
      </c>
      <c r="B86" s="23" t="s">
        <v>876</v>
      </c>
      <c r="C86" s="24" t="s">
        <v>685</v>
      </c>
      <c r="D86" s="20">
        <v>10</v>
      </c>
      <c r="E86" s="20">
        <v>5</v>
      </c>
      <c r="F86" s="20"/>
      <c r="G86" s="20"/>
      <c r="H86" s="24" t="s">
        <v>877</v>
      </c>
      <c r="I86" s="20">
        <v>1</v>
      </c>
      <c r="J86" s="25"/>
      <c r="K86" s="20">
        <f t="shared" si="3"/>
        <v>16</v>
      </c>
      <c r="L86" s="20">
        <v>30</v>
      </c>
      <c r="M86" s="20">
        <v>20</v>
      </c>
      <c r="N86" s="25"/>
      <c r="O86" s="24"/>
      <c r="P86" s="22"/>
      <c r="Q86" s="24"/>
      <c r="R86" s="20"/>
      <c r="S86" s="24"/>
      <c r="T86" s="20"/>
      <c r="U86" s="24"/>
      <c r="V86" s="24"/>
      <c r="W86" s="24"/>
      <c r="X86" s="24"/>
      <c r="Y86" s="24"/>
      <c r="Z86" s="24">
        <f t="shared" si="4"/>
        <v>50</v>
      </c>
      <c r="AA86" s="24">
        <v>6</v>
      </c>
      <c r="AB86" s="24"/>
      <c r="AC86" s="24"/>
      <c r="AD86" s="24"/>
      <c r="AE86" s="24">
        <v>6</v>
      </c>
      <c r="AF86" s="24">
        <f t="shared" si="5"/>
        <v>72</v>
      </c>
    </row>
    <row r="87" spans="1:33" ht="16.05" customHeight="1" x14ac:dyDescent="0.25">
      <c r="A87" s="22">
        <v>85</v>
      </c>
      <c r="B87" s="23" t="s">
        <v>946</v>
      </c>
      <c r="C87" s="24" t="s">
        <v>700</v>
      </c>
      <c r="D87" s="20">
        <v>10</v>
      </c>
      <c r="E87" s="20">
        <v>5</v>
      </c>
      <c r="F87" s="20"/>
      <c r="G87" s="20"/>
      <c r="H87" s="24"/>
      <c r="I87" s="20"/>
      <c r="J87" s="25"/>
      <c r="K87" s="20">
        <f t="shared" si="3"/>
        <v>15</v>
      </c>
      <c r="L87" s="20">
        <v>30</v>
      </c>
      <c r="M87" s="20">
        <v>17</v>
      </c>
      <c r="N87" s="25"/>
      <c r="O87" s="24"/>
      <c r="P87" s="22"/>
      <c r="Q87" s="24" t="s">
        <v>947</v>
      </c>
      <c r="R87" s="20">
        <v>4</v>
      </c>
      <c r="S87" s="24"/>
      <c r="T87" s="20"/>
      <c r="U87" s="24"/>
      <c r="V87" s="24"/>
      <c r="W87" s="24"/>
      <c r="X87" s="24"/>
      <c r="Y87" s="24"/>
      <c r="Z87" s="24">
        <f t="shared" si="4"/>
        <v>51</v>
      </c>
      <c r="AA87" s="24">
        <v>6</v>
      </c>
      <c r="AB87" s="24"/>
      <c r="AC87" s="24"/>
      <c r="AD87" s="24"/>
      <c r="AE87" s="24">
        <v>6</v>
      </c>
      <c r="AF87" s="24">
        <f t="shared" si="5"/>
        <v>72</v>
      </c>
    </row>
    <row r="88" spans="1:33" ht="16.05" customHeight="1" x14ac:dyDescent="0.25">
      <c r="A88" s="22">
        <v>86</v>
      </c>
      <c r="B88" s="23" t="s">
        <v>870</v>
      </c>
      <c r="C88" s="24" t="s">
        <v>679</v>
      </c>
      <c r="D88" s="20">
        <v>10</v>
      </c>
      <c r="E88" s="20">
        <v>5</v>
      </c>
      <c r="F88" s="20"/>
      <c r="G88" s="20"/>
      <c r="H88" s="24"/>
      <c r="I88" s="20"/>
      <c r="J88" s="25"/>
      <c r="K88" s="20">
        <f t="shared" si="3"/>
        <v>15</v>
      </c>
      <c r="L88" s="20">
        <v>30</v>
      </c>
      <c r="M88" s="20">
        <v>20</v>
      </c>
      <c r="N88" s="25"/>
      <c r="O88" s="24"/>
      <c r="P88" s="24"/>
      <c r="Q88" s="22"/>
      <c r="R88" s="24"/>
      <c r="S88" s="20"/>
      <c r="T88" s="24"/>
      <c r="U88" s="24" t="s">
        <v>966</v>
      </c>
      <c r="V88" s="24">
        <v>0.9</v>
      </c>
      <c r="W88" s="24"/>
      <c r="X88" s="24"/>
      <c r="Y88" s="24"/>
      <c r="Z88" s="24">
        <f t="shared" si="4"/>
        <v>50.9</v>
      </c>
      <c r="AA88" s="24">
        <v>6</v>
      </c>
      <c r="AB88" s="24"/>
      <c r="AC88" s="24"/>
      <c r="AD88" s="24"/>
      <c r="AE88" s="24">
        <v>6</v>
      </c>
      <c r="AF88" s="24">
        <f t="shared" si="5"/>
        <v>71.900000000000006</v>
      </c>
      <c r="AG88" s="35"/>
    </row>
    <row r="89" spans="1:33" ht="16.05" customHeight="1" x14ac:dyDescent="0.25">
      <c r="A89" s="22">
        <v>87</v>
      </c>
      <c r="B89" s="23" t="s">
        <v>871</v>
      </c>
      <c r="C89" s="24" t="s">
        <v>703</v>
      </c>
      <c r="D89" s="20">
        <v>10</v>
      </c>
      <c r="E89" s="20">
        <v>5</v>
      </c>
      <c r="F89" s="20"/>
      <c r="G89" s="20"/>
      <c r="H89" s="24"/>
      <c r="I89" s="20"/>
      <c r="J89" s="25"/>
      <c r="K89" s="20">
        <f t="shared" si="3"/>
        <v>15</v>
      </c>
      <c r="L89" s="20">
        <v>30</v>
      </c>
      <c r="M89" s="20">
        <v>20</v>
      </c>
      <c r="N89" s="25"/>
      <c r="O89" s="24"/>
      <c r="P89" s="22"/>
      <c r="Q89" s="24"/>
      <c r="R89" s="20"/>
      <c r="S89" s="24" t="s">
        <v>872</v>
      </c>
      <c r="T89" s="20">
        <v>0.8</v>
      </c>
      <c r="U89" s="24"/>
      <c r="V89" s="24"/>
      <c r="W89" s="24"/>
      <c r="X89" s="24"/>
      <c r="Y89" s="24"/>
      <c r="Z89" s="24">
        <f t="shared" si="4"/>
        <v>50.8</v>
      </c>
      <c r="AA89" s="24">
        <v>6</v>
      </c>
      <c r="AB89" s="24"/>
      <c r="AC89" s="24"/>
      <c r="AD89" s="24"/>
      <c r="AE89" s="24">
        <v>6</v>
      </c>
      <c r="AF89" s="24">
        <f t="shared" si="5"/>
        <v>71.8</v>
      </c>
    </row>
    <row r="90" spans="1:33" ht="16.05" customHeight="1" x14ac:dyDescent="0.25">
      <c r="A90" s="22">
        <v>88</v>
      </c>
      <c r="B90" s="23" t="s">
        <v>873</v>
      </c>
      <c r="C90" s="24" t="s">
        <v>679</v>
      </c>
      <c r="D90" s="20">
        <v>10</v>
      </c>
      <c r="E90" s="20">
        <v>5</v>
      </c>
      <c r="F90" s="20" t="s">
        <v>874</v>
      </c>
      <c r="G90" s="20">
        <v>0.75</v>
      </c>
      <c r="H90" s="24"/>
      <c r="I90" s="20"/>
      <c r="J90" s="25"/>
      <c r="K90" s="20">
        <f t="shared" si="3"/>
        <v>15.75</v>
      </c>
      <c r="L90" s="20">
        <v>30</v>
      </c>
      <c r="M90" s="20">
        <v>20</v>
      </c>
      <c r="N90" s="25"/>
      <c r="O90" s="24"/>
      <c r="P90" s="24"/>
      <c r="Q90" s="22"/>
      <c r="R90" s="24"/>
      <c r="S90" s="20"/>
      <c r="T90" s="24"/>
      <c r="U90" s="24"/>
      <c r="V90" s="24"/>
      <c r="W90" s="24"/>
      <c r="X90" s="24"/>
      <c r="Y90" s="24"/>
      <c r="Z90" s="24">
        <f t="shared" si="4"/>
        <v>50</v>
      </c>
      <c r="AA90" s="24">
        <v>6</v>
      </c>
      <c r="AB90" s="24"/>
      <c r="AC90" s="24"/>
      <c r="AD90" s="24"/>
      <c r="AE90" s="24">
        <v>6</v>
      </c>
      <c r="AF90" s="24">
        <f t="shared" si="5"/>
        <v>71.75</v>
      </c>
    </row>
    <row r="91" spans="1:33" ht="16.05" customHeight="1" x14ac:dyDescent="0.25">
      <c r="A91" s="22">
        <v>89</v>
      </c>
      <c r="B91" s="23" t="s">
        <v>875</v>
      </c>
      <c r="C91" s="24" t="s">
        <v>685</v>
      </c>
      <c r="D91" s="20">
        <v>10</v>
      </c>
      <c r="E91" s="20">
        <v>5</v>
      </c>
      <c r="F91" s="20" t="s">
        <v>82</v>
      </c>
      <c r="G91" s="20">
        <v>0.25</v>
      </c>
      <c r="H91" s="24"/>
      <c r="I91" s="20"/>
      <c r="J91" s="25"/>
      <c r="K91" s="20">
        <f t="shared" si="3"/>
        <v>15.25</v>
      </c>
      <c r="L91" s="20">
        <v>30</v>
      </c>
      <c r="M91" s="20">
        <v>20</v>
      </c>
      <c r="N91" s="25"/>
      <c r="O91" s="24"/>
      <c r="P91" s="22"/>
      <c r="Q91" s="24"/>
      <c r="R91" s="20"/>
      <c r="S91" s="24"/>
      <c r="T91" s="20"/>
      <c r="U91" s="24"/>
      <c r="V91" s="24"/>
      <c r="W91" s="24"/>
      <c r="X91" s="24"/>
      <c r="Y91" s="24"/>
      <c r="Z91" s="24">
        <f t="shared" si="4"/>
        <v>50</v>
      </c>
      <c r="AA91" s="24">
        <v>6</v>
      </c>
      <c r="AB91" s="24" t="s">
        <v>967</v>
      </c>
      <c r="AC91" s="24"/>
      <c r="AD91" s="24"/>
      <c r="AE91" s="24">
        <v>6.5</v>
      </c>
      <c r="AF91" s="24">
        <f t="shared" si="5"/>
        <v>71.75</v>
      </c>
    </row>
    <row r="92" spans="1:33" ht="16.05" customHeight="1" x14ac:dyDescent="0.25">
      <c r="A92" s="22">
        <v>90</v>
      </c>
      <c r="B92" s="23" t="s">
        <v>895</v>
      </c>
      <c r="C92" s="24" t="s">
        <v>700</v>
      </c>
      <c r="D92" s="20">
        <v>10</v>
      </c>
      <c r="E92" s="20">
        <v>5</v>
      </c>
      <c r="F92" s="20"/>
      <c r="G92" s="20"/>
      <c r="H92" s="24" t="s">
        <v>1198</v>
      </c>
      <c r="I92" s="20">
        <v>0.5</v>
      </c>
      <c r="J92" s="25"/>
      <c r="K92" s="20">
        <f t="shared" si="3"/>
        <v>15.5</v>
      </c>
      <c r="L92" s="20">
        <v>30</v>
      </c>
      <c r="M92" s="20">
        <v>20</v>
      </c>
      <c r="N92" s="25"/>
      <c r="O92" s="24"/>
      <c r="P92" s="22"/>
      <c r="Q92" s="24"/>
      <c r="R92" s="20"/>
      <c r="S92" s="24"/>
      <c r="T92" s="20"/>
      <c r="U92" s="24"/>
      <c r="V92" s="24"/>
      <c r="W92" s="24"/>
      <c r="X92" s="24"/>
      <c r="Y92" s="24"/>
      <c r="Z92" s="24">
        <f t="shared" si="4"/>
        <v>50</v>
      </c>
      <c r="AA92" s="24">
        <v>6</v>
      </c>
      <c r="AB92" s="24"/>
      <c r="AC92" s="24"/>
      <c r="AD92" s="24"/>
      <c r="AE92" s="24">
        <v>6</v>
      </c>
      <c r="AF92" s="24">
        <f t="shared" si="5"/>
        <v>71.5</v>
      </c>
    </row>
    <row r="93" spans="1:33" ht="16.05" customHeight="1" x14ac:dyDescent="0.25">
      <c r="A93" s="22">
        <v>91</v>
      </c>
      <c r="B93" s="23" t="s">
        <v>914</v>
      </c>
      <c r="C93" s="24" t="s">
        <v>685</v>
      </c>
      <c r="D93" s="20">
        <v>10</v>
      </c>
      <c r="E93" s="20">
        <v>5</v>
      </c>
      <c r="F93" s="20"/>
      <c r="G93" s="20"/>
      <c r="H93" s="24" t="s">
        <v>794</v>
      </c>
      <c r="I93" s="20">
        <v>0.5</v>
      </c>
      <c r="J93" s="25"/>
      <c r="K93" s="20">
        <f t="shared" si="3"/>
        <v>15.5</v>
      </c>
      <c r="L93" s="20">
        <v>30</v>
      </c>
      <c r="M93" s="20">
        <v>20</v>
      </c>
      <c r="N93" s="25"/>
      <c r="O93" s="24"/>
      <c r="P93" s="22"/>
      <c r="Q93" s="24"/>
      <c r="R93" s="20"/>
      <c r="S93" s="24"/>
      <c r="T93" s="20"/>
      <c r="U93" s="24"/>
      <c r="V93" s="24"/>
      <c r="W93" s="24"/>
      <c r="X93" s="24"/>
      <c r="Y93" s="24"/>
      <c r="Z93" s="24">
        <f t="shared" si="4"/>
        <v>50</v>
      </c>
      <c r="AA93" s="24">
        <v>6</v>
      </c>
      <c r="AB93" s="24"/>
      <c r="AC93" s="24"/>
      <c r="AD93" s="24"/>
      <c r="AE93" s="24">
        <v>6</v>
      </c>
      <c r="AF93" s="24">
        <f t="shared" si="5"/>
        <v>71.5</v>
      </c>
    </row>
    <row r="94" spans="1:33" ht="16.05" customHeight="1" x14ac:dyDescent="0.25">
      <c r="A94" s="22">
        <v>92</v>
      </c>
      <c r="B94" s="23" t="s">
        <v>878</v>
      </c>
      <c r="C94" s="24" t="s">
        <v>700</v>
      </c>
      <c r="D94" s="20">
        <v>10</v>
      </c>
      <c r="E94" s="20">
        <v>5</v>
      </c>
      <c r="F94" s="20" t="s">
        <v>82</v>
      </c>
      <c r="G94" s="20">
        <v>0.25</v>
      </c>
      <c r="H94" s="24"/>
      <c r="I94" s="20"/>
      <c r="J94" s="25"/>
      <c r="K94" s="20">
        <f t="shared" si="3"/>
        <v>15.25</v>
      </c>
      <c r="L94" s="20">
        <v>30</v>
      </c>
      <c r="M94" s="20">
        <v>20</v>
      </c>
      <c r="N94" s="25"/>
      <c r="O94" s="24"/>
      <c r="P94" s="22"/>
      <c r="Q94" s="24"/>
      <c r="R94" s="20"/>
      <c r="S94" s="24"/>
      <c r="T94" s="20"/>
      <c r="U94" s="24"/>
      <c r="V94" s="24"/>
      <c r="W94" s="24"/>
      <c r="X94" s="24"/>
      <c r="Y94" s="24"/>
      <c r="Z94" s="24">
        <f t="shared" si="4"/>
        <v>50</v>
      </c>
      <c r="AA94" s="24">
        <v>6</v>
      </c>
      <c r="AB94" s="24"/>
      <c r="AC94" s="24"/>
      <c r="AD94" s="24"/>
      <c r="AE94" s="24">
        <v>6</v>
      </c>
      <c r="AF94" s="24">
        <f t="shared" si="5"/>
        <v>71.25</v>
      </c>
    </row>
    <row r="95" spans="1:33" ht="16.05" customHeight="1" x14ac:dyDescent="0.25">
      <c r="A95" s="22">
        <v>93</v>
      </c>
      <c r="B95" s="23" t="s">
        <v>879</v>
      </c>
      <c r="C95" s="24" t="s">
        <v>700</v>
      </c>
      <c r="D95" s="20">
        <v>10</v>
      </c>
      <c r="E95" s="20">
        <v>5</v>
      </c>
      <c r="F95" s="20" t="s">
        <v>82</v>
      </c>
      <c r="G95" s="20">
        <v>0.25</v>
      </c>
      <c r="H95" s="24"/>
      <c r="I95" s="20"/>
      <c r="J95" s="25"/>
      <c r="K95" s="20">
        <f t="shared" si="3"/>
        <v>15.25</v>
      </c>
      <c r="L95" s="20">
        <v>30</v>
      </c>
      <c r="M95" s="20">
        <v>20</v>
      </c>
      <c r="N95" s="25"/>
      <c r="O95" s="24"/>
      <c r="P95" s="22"/>
      <c r="Q95" s="24"/>
      <c r="R95" s="20"/>
      <c r="S95" s="24"/>
      <c r="T95" s="20"/>
      <c r="U95" s="24"/>
      <c r="V95" s="24"/>
      <c r="W95" s="24"/>
      <c r="X95" s="24"/>
      <c r="Y95" s="24"/>
      <c r="Z95" s="24">
        <f t="shared" si="4"/>
        <v>50</v>
      </c>
      <c r="AA95" s="24">
        <v>6</v>
      </c>
      <c r="AB95" s="24"/>
      <c r="AC95" s="24"/>
      <c r="AD95" s="24"/>
      <c r="AE95" s="24">
        <v>6</v>
      </c>
      <c r="AF95" s="24">
        <f t="shared" si="5"/>
        <v>71.25</v>
      </c>
    </row>
    <row r="96" spans="1:33" ht="16.05" customHeight="1" x14ac:dyDescent="0.25">
      <c r="A96" s="22">
        <v>94</v>
      </c>
      <c r="B96" s="23" t="s">
        <v>880</v>
      </c>
      <c r="C96" s="24" t="s">
        <v>700</v>
      </c>
      <c r="D96" s="20">
        <v>10</v>
      </c>
      <c r="E96" s="20">
        <v>5</v>
      </c>
      <c r="F96" s="20" t="s">
        <v>82</v>
      </c>
      <c r="G96" s="20">
        <v>0.25</v>
      </c>
      <c r="H96" s="24"/>
      <c r="I96" s="20"/>
      <c r="J96" s="25"/>
      <c r="K96" s="20">
        <f t="shared" si="3"/>
        <v>15.25</v>
      </c>
      <c r="L96" s="20">
        <v>30</v>
      </c>
      <c r="M96" s="20">
        <v>20</v>
      </c>
      <c r="N96" s="25"/>
      <c r="O96" s="24"/>
      <c r="P96" s="22"/>
      <c r="Q96" s="24"/>
      <c r="R96" s="20"/>
      <c r="S96" s="24"/>
      <c r="T96" s="20"/>
      <c r="U96" s="24"/>
      <c r="V96" s="24"/>
      <c r="W96" s="24"/>
      <c r="X96" s="24"/>
      <c r="Y96" s="24"/>
      <c r="Z96" s="24">
        <f t="shared" si="4"/>
        <v>50</v>
      </c>
      <c r="AA96" s="24">
        <v>6</v>
      </c>
      <c r="AB96" s="24"/>
      <c r="AC96" s="24"/>
      <c r="AD96" s="24"/>
      <c r="AE96" s="24">
        <v>6</v>
      </c>
      <c r="AF96" s="24">
        <f t="shared" si="5"/>
        <v>71.25</v>
      </c>
    </row>
    <row r="97" spans="1:32" ht="16.05" customHeight="1" x14ac:dyDescent="0.25">
      <c r="A97" s="22">
        <v>95</v>
      </c>
      <c r="B97" s="23" t="s">
        <v>881</v>
      </c>
      <c r="C97" s="24" t="s">
        <v>679</v>
      </c>
      <c r="D97" s="20">
        <v>10</v>
      </c>
      <c r="E97" s="20">
        <v>5</v>
      </c>
      <c r="F97" s="20" t="s">
        <v>82</v>
      </c>
      <c r="G97" s="20">
        <v>0.25</v>
      </c>
      <c r="H97" s="24"/>
      <c r="I97" s="20"/>
      <c r="J97" s="25"/>
      <c r="K97" s="20">
        <f t="shared" si="3"/>
        <v>15.25</v>
      </c>
      <c r="L97" s="20">
        <v>30</v>
      </c>
      <c r="M97" s="20">
        <v>20</v>
      </c>
      <c r="N97" s="25"/>
      <c r="O97" s="24"/>
      <c r="P97" s="24"/>
      <c r="Q97" s="22"/>
      <c r="R97" s="24"/>
      <c r="S97" s="20"/>
      <c r="T97" s="24"/>
      <c r="U97" s="24"/>
      <c r="V97" s="24"/>
      <c r="W97" s="24"/>
      <c r="X97" s="24"/>
      <c r="Y97" s="24"/>
      <c r="Z97" s="24">
        <f t="shared" si="4"/>
        <v>50</v>
      </c>
      <c r="AA97" s="24">
        <v>6</v>
      </c>
      <c r="AB97" s="24"/>
      <c r="AC97" s="24"/>
      <c r="AD97" s="24"/>
      <c r="AE97" s="24">
        <v>6</v>
      </c>
      <c r="AF97" s="24">
        <f t="shared" si="5"/>
        <v>71.25</v>
      </c>
    </row>
    <row r="98" spans="1:32" ht="16.05" customHeight="1" x14ac:dyDescent="0.25">
      <c r="A98" s="22">
        <v>96</v>
      </c>
      <c r="B98" s="23" t="s">
        <v>882</v>
      </c>
      <c r="C98" s="24" t="s">
        <v>679</v>
      </c>
      <c r="D98" s="20">
        <v>10</v>
      </c>
      <c r="E98" s="20">
        <v>5</v>
      </c>
      <c r="F98" s="20" t="s">
        <v>82</v>
      </c>
      <c r="G98" s="20">
        <v>0.25</v>
      </c>
      <c r="H98" s="24"/>
      <c r="I98" s="20"/>
      <c r="J98" s="25"/>
      <c r="K98" s="20">
        <f t="shared" si="3"/>
        <v>15.25</v>
      </c>
      <c r="L98" s="20">
        <v>30</v>
      </c>
      <c r="M98" s="20">
        <v>20</v>
      </c>
      <c r="N98" s="25"/>
      <c r="O98" s="24"/>
      <c r="P98" s="24"/>
      <c r="Q98" s="22"/>
      <c r="R98" s="24"/>
      <c r="S98" s="20"/>
      <c r="T98" s="24"/>
      <c r="U98" s="24"/>
      <c r="V98" s="24"/>
      <c r="W98" s="24"/>
      <c r="X98" s="24"/>
      <c r="Y98" s="24"/>
      <c r="Z98" s="24">
        <f t="shared" si="4"/>
        <v>50</v>
      </c>
      <c r="AA98" s="24">
        <v>6</v>
      </c>
      <c r="AB98" s="24"/>
      <c r="AC98" s="24"/>
      <c r="AD98" s="24"/>
      <c r="AE98" s="24">
        <v>6</v>
      </c>
      <c r="AF98" s="24">
        <f t="shared" si="5"/>
        <v>71.25</v>
      </c>
    </row>
    <row r="99" spans="1:32" ht="16.05" customHeight="1" x14ac:dyDescent="0.25">
      <c r="A99" s="22">
        <v>97</v>
      </c>
      <c r="B99" s="23" t="s">
        <v>883</v>
      </c>
      <c r="C99" s="24" t="s">
        <v>679</v>
      </c>
      <c r="D99" s="20">
        <v>10</v>
      </c>
      <c r="E99" s="20">
        <v>5</v>
      </c>
      <c r="F99" s="20" t="s">
        <v>82</v>
      </c>
      <c r="G99" s="20">
        <v>0.25</v>
      </c>
      <c r="H99" s="24"/>
      <c r="I99" s="20"/>
      <c r="J99" s="25"/>
      <c r="K99" s="20">
        <f t="shared" si="3"/>
        <v>15.25</v>
      </c>
      <c r="L99" s="20">
        <v>30</v>
      </c>
      <c r="M99" s="20">
        <v>20</v>
      </c>
      <c r="N99" s="25"/>
      <c r="O99" s="24"/>
      <c r="P99" s="24"/>
      <c r="Q99" s="22"/>
      <c r="R99" s="24"/>
      <c r="S99" s="20"/>
      <c r="T99" s="24"/>
      <c r="U99" s="24"/>
      <c r="V99" s="24"/>
      <c r="W99" s="24"/>
      <c r="X99" s="24"/>
      <c r="Y99" s="24"/>
      <c r="Z99" s="24">
        <f t="shared" si="4"/>
        <v>50</v>
      </c>
      <c r="AA99" s="24">
        <v>6</v>
      </c>
      <c r="AB99" s="24"/>
      <c r="AC99" s="24"/>
      <c r="AD99" s="24"/>
      <c r="AE99" s="24">
        <v>6</v>
      </c>
      <c r="AF99" s="24">
        <f t="shared" si="5"/>
        <v>71.25</v>
      </c>
    </row>
    <row r="100" spans="1:32" ht="16.05" customHeight="1" x14ac:dyDescent="0.25">
      <c r="A100" s="22">
        <v>98</v>
      </c>
      <c r="B100" s="23" t="s">
        <v>884</v>
      </c>
      <c r="C100" s="24" t="s">
        <v>685</v>
      </c>
      <c r="D100" s="20">
        <v>10</v>
      </c>
      <c r="E100" s="20">
        <v>5</v>
      </c>
      <c r="F100" s="20" t="s">
        <v>82</v>
      </c>
      <c r="G100" s="20">
        <v>0.25</v>
      </c>
      <c r="H100" s="24"/>
      <c r="I100" s="20"/>
      <c r="J100" s="25"/>
      <c r="K100" s="20">
        <f t="shared" si="3"/>
        <v>15.25</v>
      </c>
      <c r="L100" s="20">
        <v>30</v>
      </c>
      <c r="M100" s="20">
        <v>20</v>
      </c>
      <c r="N100" s="25"/>
      <c r="O100" s="24"/>
      <c r="P100" s="22"/>
      <c r="Q100" s="24"/>
      <c r="R100" s="20"/>
      <c r="S100" s="24"/>
      <c r="T100" s="20"/>
      <c r="U100" s="24"/>
      <c r="V100" s="24"/>
      <c r="W100" s="24"/>
      <c r="X100" s="24"/>
      <c r="Y100" s="24"/>
      <c r="Z100" s="24">
        <f t="shared" si="4"/>
        <v>50</v>
      </c>
      <c r="AA100" s="24">
        <v>6</v>
      </c>
      <c r="AB100" s="24"/>
      <c r="AC100" s="24"/>
      <c r="AD100" s="24"/>
      <c r="AE100" s="24">
        <v>6</v>
      </c>
      <c r="AF100" s="24">
        <f t="shared" si="5"/>
        <v>71.25</v>
      </c>
    </row>
    <row r="101" spans="1:32" ht="16.05" customHeight="1" x14ac:dyDescent="0.25">
      <c r="A101" s="22">
        <v>99</v>
      </c>
      <c r="B101" s="23" t="s">
        <v>885</v>
      </c>
      <c r="C101" s="24" t="s">
        <v>711</v>
      </c>
      <c r="D101" s="20">
        <v>10</v>
      </c>
      <c r="E101" s="20">
        <v>5</v>
      </c>
      <c r="F101" s="20" t="s">
        <v>874</v>
      </c>
      <c r="G101" s="20">
        <v>0.25</v>
      </c>
      <c r="H101" s="24"/>
      <c r="I101" s="20"/>
      <c r="J101" s="25"/>
      <c r="K101" s="20">
        <f t="shared" si="3"/>
        <v>15.25</v>
      </c>
      <c r="L101" s="20">
        <v>30</v>
      </c>
      <c r="M101" s="20">
        <v>20</v>
      </c>
      <c r="N101" s="25"/>
      <c r="O101" s="24"/>
      <c r="P101" s="22"/>
      <c r="Q101" s="24"/>
      <c r="R101" s="20"/>
      <c r="S101" s="24"/>
      <c r="T101" s="20"/>
      <c r="U101" s="24"/>
      <c r="V101" s="24"/>
      <c r="W101" s="24"/>
      <c r="X101" s="24"/>
      <c r="Y101" s="24"/>
      <c r="Z101" s="24">
        <f t="shared" si="4"/>
        <v>50</v>
      </c>
      <c r="AA101" s="24">
        <v>6</v>
      </c>
      <c r="AB101" s="24"/>
      <c r="AC101" s="24"/>
      <c r="AD101" s="24"/>
      <c r="AE101" s="24">
        <v>6</v>
      </c>
      <c r="AF101" s="24">
        <f t="shared" si="5"/>
        <v>71.25</v>
      </c>
    </row>
    <row r="102" spans="1:32" ht="16.05" customHeight="1" x14ac:dyDescent="0.25">
      <c r="A102" s="22">
        <v>100</v>
      </c>
      <c r="B102" s="23" t="s">
        <v>886</v>
      </c>
      <c r="C102" s="24" t="s">
        <v>703</v>
      </c>
      <c r="D102" s="20">
        <v>10</v>
      </c>
      <c r="E102" s="20">
        <v>5</v>
      </c>
      <c r="F102" s="20" t="s">
        <v>82</v>
      </c>
      <c r="G102" s="20">
        <v>0.25</v>
      </c>
      <c r="H102" s="24"/>
      <c r="I102" s="20"/>
      <c r="J102" s="25"/>
      <c r="K102" s="20">
        <f t="shared" si="3"/>
        <v>15.25</v>
      </c>
      <c r="L102" s="20">
        <v>30</v>
      </c>
      <c r="M102" s="20">
        <v>20</v>
      </c>
      <c r="N102" s="25"/>
      <c r="O102" s="24"/>
      <c r="P102" s="22"/>
      <c r="Q102" s="24"/>
      <c r="R102" s="20"/>
      <c r="S102" s="24"/>
      <c r="T102" s="20"/>
      <c r="U102" s="24"/>
      <c r="V102" s="24"/>
      <c r="W102" s="24"/>
      <c r="X102" s="24"/>
      <c r="Y102" s="24"/>
      <c r="Z102" s="24">
        <f t="shared" si="4"/>
        <v>50</v>
      </c>
      <c r="AA102" s="24">
        <v>6</v>
      </c>
      <c r="AB102" s="24"/>
      <c r="AC102" s="24"/>
      <c r="AD102" s="24"/>
      <c r="AE102" s="24">
        <v>6</v>
      </c>
      <c r="AF102" s="24">
        <f t="shared" si="5"/>
        <v>71.25</v>
      </c>
    </row>
    <row r="103" spans="1:32" ht="16.05" customHeight="1" x14ac:dyDescent="0.25">
      <c r="A103" s="22">
        <v>101</v>
      </c>
      <c r="B103" s="23" t="s">
        <v>887</v>
      </c>
      <c r="C103" s="24" t="s">
        <v>703</v>
      </c>
      <c r="D103" s="20">
        <v>10</v>
      </c>
      <c r="E103" s="20">
        <v>5</v>
      </c>
      <c r="F103" s="20" t="s">
        <v>82</v>
      </c>
      <c r="G103" s="20">
        <v>0.25</v>
      </c>
      <c r="H103" s="24"/>
      <c r="I103" s="20"/>
      <c r="J103" s="25"/>
      <c r="K103" s="20">
        <f t="shared" si="3"/>
        <v>15.25</v>
      </c>
      <c r="L103" s="20">
        <v>30</v>
      </c>
      <c r="M103" s="20">
        <v>20</v>
      </c>
      <c r="N103" s="25"/>
      <c r="O103" s="24"/>
      <c r="P103" s="22"/>
      <c r="Q103" s="24"/>
      <c r="R103" s="20"/>
      <c r="S103" s="24"/>
      <c r="T103" s="20"/>
      <c r="U103" s="24"/>
      <c r="V103" s="24"/>
      <c r="W103" s="24"/>
      <c r="X103" s="24"/>
      <c r="Y103" s="24"/>
      <c r="Z103" s="24">
        <f t="shared" si="4"/>
        <v>50</v>
      </c>
      <c r="AA103" s="24">
        <v>6</v>
      </c>
      <c r="AB103" s="24"/>
      <c r="AC103" s="24"/>
      <c r="AD103" s="24"/>
      <c r="AE103" s="24">
        <v>6</v>
      </c>
      <c r="AF103" s="24">
        <f t="shared" si="5"/>
        <v>71.25</v>
      </c>
    </row>
    <row r="104" spans="1:32" ht="16.05" customHeight="1" x14ac:dyDescent="0.25">
      <c r="A104" s="22">
        <v>102</v>
      </c>
      <c r="B104" s="23" t="s">
        <v>888</v>
      </c>
      <c r="C104" s="24" t="s">
        <v>703</v>
      </c>
      <c r="D104" s="20">
        <v>10</v>
      </c>
      <c r="E104" s="20">
        <v>5</v>
      </c>
      <c r="F104" s="20" t="s">
        <v>82</v>
      </c>
      <c r="G104" s="20">
        <v>0.25</v>
      </c>
      <c r="H104" s="24"/>
      <c r="I104" s="20"/>
      <c r="J104" s="25"/>
      <c r="K104" s="20">
        <f t="shared" si="3"/>
        <v>15.25</v>
      </c>
      <c r="L104" s="20">
        <v>30</v>
      </c>
      <c r="M104" s="20">
        <v>20</v>
      </c>
      <c r="N104" s="25"/>
      <c r="O104" s="24"/>
      <c r="P104" s="22"/>
      <c r="Q104" s="24"/>
      <c r="R104" s="20"/>
      <c r="S104" s="24"/>
      <c r="T104" s="20"/>
      <c r="U104" s="24"/>
      <c r="V104" s="24"/>
      <c r="W104" s="24"/>
      <c r="X104" s="24"/>
      <c r="Y104" s="24"/>
      <c r="Z104" s="24">
        <f t="shared" si="4"/>
        <v>50</v>
      </c>
      <c r="AA104" s="24">
        <v>6</v>
      </c>
      <c r="AB104" s="24"/>
      <c r="AC104" s="24"/>
      <c r="AD104" s="24"/>
      <c r="AE104" s="24">
        <v>6</v>
      </c>
      <c r="AF104" s="24">
        <f t="shared" si="5"/>
        <v>71.25</v>
      </c>
    </row>
    <row r="105" spans="1:32" ht="16.05" customHeight="1" x14ac:dyDescent="0.25">
      <c r="A105" s="22">
        <v>103</v>
      </c>
      <c r="B105" s="23" t="s">
        <v>889</v>
      </c>
      <c r="C105" s="24" t="s">
        <v>703</v>
      </c>
      <c r="D105" s="20">
        <v>10</v>
      </c>
      <c r="E105" s="20">
        <v>5</v>
      </c>
      <c r="F105" s="20"/>
      <c r="G105" s="20"/>
      <c r="H105" s="24"/>
      <c r="I105" s="20"/>
      <c r="J105" s="25"/>
      <c r="K105" s="20">
        <f t="shared" si="3"/>
        <v>15</v>
      </c>
      <c r="L105" s="20">
        <v>30</v>
      </c>
      <c r="M105" s="20">
        <v>20</v>
      </c>
      <c r="N105" s="25"/>
      <c r="O105" s="24"/>
      <c r="P105" s="22"/>
      <c r="Q105" s="24"/>
      <c r="R105" s="20"/>
      <c r="S105" s="24"/>
      <c r="T105" s="20"/>
      <c r="U105" s="24"/>
      <c r="V105" s="24"/>
      <c r="W105" s="24"/>
      <c r="X105" s="24"/>
      <c r="Y105" s="24"/>
      <c r="Z105" s="24">
        <f t="shared" si="4"/>
        <v>50</v>
      </c>
      <c r="AA105" s="24">
        <v>6</v>
      </c>
      <c r="AB105" s="24" t="s">
        <v>890</v>
      </c>
      <c r="AC105" s="24">
        <v>0.25</v>
      </c>
      <c r="AD105" s="24"/>
      <c r="AE105" s="24">
        <v>6.25</v>
      </c>
      <c r="AF105" s="24">
        <f t="shared" si="5"/>
        <v>71.25</v>
      </c>
    </row>
    <row r="106" spans="1:32" ht="16.05" customHeight="1" x14ac:dyDescent="0.25">
      <c r="A106" s="22">
        <v>104</v>
      </c>
      <c r="B106" s="23" t="s">
        <v>891</v>
      </c>
      <c r="C106" s="24" t="s">
        <v>679</v>
      </c>
      <c r="D106" s="20">
        <v>10</v>
      </c>
      <c r="E106" s="20">
        <v>5</v>
      </c>
      <c r="F106" s="20"/>
      <c r="G106" s="20"/>
      <c r="H106" s="24"/>
      <c r="I106" s="20"/>
      <c r="J106" s="25"/>
      <c r="K106" s="20">
        <f t="shared" si="3"/>
        <v>15</v>
      </c>
      <c r="L106" s="20">
        <v>30</v>
      </c>
      <c r="M106" s="20">
        <v>20</v>
      </c>
      <c r="N106" s="25"/>
      <c r="O106" s="24"/>
      <c r="P106" s="24"/>
      <c r="Q106" s="22"/>
      <c r="R106" s="24"/>
      <c r="S106" s="20"/>
      <c r="T106" s="24"/>
      <c r="U106" s="24"/>
      <c r="V106" s="24"/>
      <c r="W106" s="24"/>
      <c r="X106" s="24"/>
      <c r="Y106" s="24"/>
      <c r="Z106" s="24">
        <f t="shared" si="4"/>
        <v>50</v>
      </c>
      <c r="AA106" s="24">
        <v>6</v>
      </c>
      <c r="AB106" s="24" t="s">
        <v>892</v>
      </c>
      <c r="AC106" s="24"/>
      <c r="AD106" s="24"/>
      <c r="AE106" s="24">
        <v>6.1</v>
      </c>
      <c r="AF106" s="24">
        <f t="shared" si="5"/>
        <v>71.099999999999994</v>
      </c>
    </row>
    <row r="107" spans="1:32" ht="16.05" customHeight="1" x14ac:dyDescent="0.25">
      <c r="A107" s="22">
        <v>105</v>
      </c>
      <c r="B107" s="23" t="s">
        <v>830</v>
      </c>
      <c r="C107" s="24" t="s">
        <v>703</v>
      </c>
      <c r="D107" s="20">
        <v>10</v>
      </c>
      <c r="E107" s="20">
        <v>5</v>
      </c>
      <c r="F107" s="20"/>
      <c r="G107" s="20"/>
      <c r="H107" s="24"/>
      <c r="I107" s="20"/>
      <c r="J107" s="25"/>
      <c r="K107" s="20">
        <f t="shared" si="3"/>
        <v>15</v>
      </c>
      <c r="L107" s="20">
        <v>30</v>
      </c>
      <c r="M107" s="20">
        <v>20</v>
      </c>
      <c r="N107" s="25"/>
      <c r="O107" s="24"/>
      <c r="P107" s="22"/>
      <c r="Q107" s="24"/>
      <c r="R107" s="20"/>
      <c r="S107" s="24"/>
      <c r="T107" s="20"/>
      <c r="U107" s="24"/>
      <c r="V107" s="24"/>
      <c r="W107" s="24"/>
      <c r="X107" s="24"/>
      <c r="Y107" s="24"/>
      <c r="Z107" s="24">
        <f t="shared" si="4"/>
        <v>50</v>
      </c>
      <c r="AA107" s="24">
        <v>6</v>
      </c>
      <c r="AB107" s="24"/>
      <c r="AC107" s="24"/>
      <c r="AD107" s="24"/>
      <c r="AE107" s="24">
        <v>6</v>
      </c>
      <c r="AF107" s="24">
        <f t="shared" si="5"/>
        <v>71</v>
      </c>
    </row>
    <row r="108" spans="1:32" ht="16.05" customHeight="1" x14ac:dyDescent="0.25">
      <c r="A108" s="22">
        <v>106</v>
      </c>
      <c r="B108" s="23" t="s">
        <v>893</v>
      </c>
      <c r="C108" s="24" t="s">
        <v>700</v>
      </c>
      <c r="D108" s="20">
        <v>10</v>
      </c>
      <c r="E108" s="20">
        <v>5</v>
      </c>
      <c r="F108" s="20"/>
      <c r="G108" s="20"/>
      <c r="H108" s="24"/>
      <c r="I108" s="20"/>
      <c r="J108" s="25"/>
      <c r="K108" s="20">
        <f t="shared" si="3"/>
        <v>15</v>
      </c>
      <c r="L108" s="20">
        <v>30</v>
      </c>
      <c r="M108" s="20">
        <v>20</v>
      </c>
      <c r="N108" s="25"/>
      <c r="O108" s="24"/>
      <c r="P108" s="22"/>
      <c r="Q108" s="24"/>
      <c r="R108" s="20"/>
      <c r="S108" s="24"/>
      <c r="T108" s="20"/>
      <c r="U108" s="24"/>
      <c r="V108" s="24"/>
      <c r="W108" s="24"/>
      <c r="X108" s="24"/>
      <c r="Y108" s="24"/>
      <c r="Z108" s="24">
        <f t="shared" si="4"/>
        <v>50</v>
      </c>
      <c r="AA108" s="24">
        <v>6</v>
      </c>
      <c r="AB108" s="24"/>
      <c r="AC108" s="24"/>
      <c r="AD108" s="24"/>
      <c r="AE108" s="24">
        <v>6</v>
      </c>
      <c r="AF108" s="24">
        <f t="shared" si="5"/>
        <v>71</v>
      </c>
    </row>
    <row r="109" spans="1:32" ht="16.05" customHeight="1" x14ac:dyDescent="0.25">
      <c r="A109" s="22">
        <v>107</v>
      </c>
      <c r="B109" s="23" t="s">
        <v>894</v>
      </c>
      <c r="C109" s="24" t="s">
        <v>700</v>
      </c>
      <c r="D109" s="20">
        <v>10</v>
      </c>
      <c r="E109" s="20">
        <v>5</v>
      </c>
      <c r="F109" s="20"/>
      <c r="G109" s="20"/>
      <c r="H109" s="24"/>
      <c r="I109" s="20"/>
      <c r="J109" s="25"/>
      <c r="K109" s="20">
        <f t="shared" si="3"/>
        <v>15</v>
      </c>
      <c r="L109" s="20">
        <v>30</v>
      </c>
      <c r="M109" s="20">
        <v>20</v>
      </c>
      <c r="N109" s="25"/>
      <c r="O109" s="24"/>
      <c r="P109" s="22"/>
      <c r="Q109" s="24"/>
      <c r="R109" s="20"/>
      <c r="S109" s="24"/>
      <c r="T109" s="20"/>
      <c r="U109" s="24"/>
      <c r="V109" s="24"/>
      <c r="W109" s="24"/>
      <c r="X109" s="24"/>
      <c r="Y109" s="24"/>
      <c r="Z109" s="24">
        <f t="shared" si="4"/>
        <v>50</v>
      </c>
      <c r="AA109" s="24">
        <v>6</v>
      </c>
      <c r="AB109" s="24"/>
      <c r="AC109" s="24"/>
      <c r="AD109" s="24"/>
      <c r="AE109" s="24">
        <v>6</v>
      </c>
      <c r="AF109" s="24">
        <f t="shared" si="5"/>
        <v>71</v>
      </c>
    </row>
    <row r="110" spans="1:32" ht="16.05" customHeight="1" x14ac:dyDescent="0.25">
      <c r="A110" s="22">
        <v>108</v>
      </c>
      <c r="B110" s="23" t="s">
        <v>896</v>
      </c>
      <c r="C110" s="24" t="s">
        <v>700</v>
      </c>
      <c r="D110" s="20">
        <v>10</v>
      </c>
      <c r="E110" s="20">
        <v>5</v>
      </c>
      <c r="F110" s="20"/>
      <c r="G110" s="20"/>
      <c r="H110" s="24"/>
      <c r="I110" s="20"/>
      <c r="J110" s="25"/>
      <c r="K110" s="20">
        <f t="shared" si="3"/>
        <v>15</v>
      </c>
      <c r="L110" s="20">
        <v>30</v>
      </c>
      <c r="M110" s="20">
        <v>20</v>
      </c>
      <c r="N110" s="25"/>
      <c r="O110" s="24"/>
      <c r="P110" s="22"/>
      <c r="Q110" s="24"/>
      <c r="R110" s="20"/>
      <c r="S110" s="24"/>
      <c r="T110" s="20"/>
      <c r="U110" s="24"/>
      <c r="V110" s="24"/>
      <c r="W110" s="24"/>
      <c r="X110" s="24"/>
      <c r="Y110" s="24"/>
      <c r="Z110" s="24">
        <f t="shared" si="4"/>
        <v>50</v>
      </c>
      <c r="AA110" s="24">
        <v>6</v>
      </c>
      <c r="AB110" s="24"/>
      <c r="AC110" s="24"/>
      <c r="AD110" s="24"/>
      <c r="AE110" s="24">
        <v>6</v>
      </c>
      <c r="AF110" s="24">
        <f t="shared" si="5"/>
        <v>71</v>
      </c>
    </row>
    <row r="111" spans="1:32" ht="16.05" customHeight="1" x14ac:dyDescent="0.25">
      <c r="A111" s="22">
        <v>109</v>
      </c>
      <c r="B111" s="23" t="s">
        <v>897</v>
      </c>
      <c r="C111" s="24" t="s">
        <v>700</v>
      </c>
      <c r="D111" s="20">
        <v>10</v>
      </c>
      <c r="E111" s="20">
        <v>5</v>
      </c>
      <c r="F111" s="20"/>
      <c r="G111" s="20"/>
      <c r="H111" s="24"/>
      <c r="I111" s="20"/>
      <c r="J111" s="25"/>
      <c r="K111" s="20">
        <f t="shared" si="3"/>
        <v>15</v>
      </c>
      <c r="L111" s="20">
        <v>30</v>
      </c>
      <c r="M111" s="20">
        <v>20</v>
      </c>
      <c r="N111" s="25"/>
      <c r="O111" s="24"/>
      <c r="P111" s="22"/>
      <c r="Q111" s="24"/>
      <c r="R111" s="20"/>
      <c r="S111" s="24"/>
      <c r="T111" s="20"/>
      <c r="U111" s="24"/>
      <c r="V111" s="24"/>
      <c r="W111" s="24"/>
      <c r="X111" s="24"/>
      <c r="Y111" s="24"/>
      <c r="Z111" s="24">
        <f t="shared" si="4"/>
        <v>50</v>
      </c>
      <c r="AA111" s="24">
        <v>6</v>
      </c>
      <c r="AB111" s="24"/>
      <c r="AC111" s="24"/>
      <c r="AD111" s="24"/>
      <c r="AE111" s="24">
        <v>6</v>
      </c>
      <c r="AF111" s="24">
        <f t="shared" si="5"/>
        <v>71</v>
      </c>
    </row>
    <row r="112" spans="1:32" ht="16.05" customHeight="1" x14ac:dyDescent="0.25">
      <c r="A112" s="22">
        <v>110</v>
      </c>
      <c r="B112" s="23" t="s">
        <v>898</v>
      </c>
      <c r="C112" s="24" t="s">
        <v>700</v>
      </c>
      <c r="D112" s="20">
        <v>10</v>
      </c>
      <c r="E112" s="20">
        <v>5</v>
      </c>
      <c r="F112" s="20"/>
      <c r="G112" s="20"/>
      <c r="H112" s="24"/>
      <c r="I112" s="20"/>
      <c r="J112" s="25"/>
      <c r="K112" s="20">
        <f t="shared" si="3"/>
        <v>15</v>
      </c>
      <c r="L112" s="20">
        <v>30</v>
      </c>
      <c r="M112" s="20">
        <v>20</v>
      </c>
      <c r="N112" s="25"/>
      <c r="O112" s="24"/>
      <c r="P112" s="22"/>
      <c r="Q112" s="24"/>
      <c r="R112" s="20"/>
      <c r="S112" s="24"/>
      <c r="T112" s="20"/>
      <c r="U112" s="24"/>
      <c r="V112" s="24"/>
      <c r="W112" s="24"/>
      <c r="X112" s="24"/>
      <c r="Y112" s="24"/>
      <c r="Z112" s="24">
        <f t="shared" si="4"/>
        <v>50</v>
      </c>
      <c r="AA112" s="24">
        <v>6</v>
      </c>
      <c r="AB112" s="24"/>
      <c r="AC112" s="24"/>
      <c r="AD112" s="24"/>
      <c r="AE112" s="24">
        <v>6</v>
      </c>
      <c r="AF112" s="24">
        <f t="shared" si="5"/>
        <v>71</v>
      </c>
    </row>
    <row r="113" spans="1:32" ht="16.05" customHeight="1" x14ac:dyDescent="0.25">
      <c r="A113" s="22">
        <v>111</v>
      </c>
      <c r="B113" s="23" t="s">
        <v>899</v>
      </c>
      <c r="C113" s="24" t="s">
        <v>700</v>
      </c>
      <c r="D113" s="20">
        <v>10</v>
      </c>
      <c r="E113" s="20">
        <v>5</v>
      </c>
      <c r="F113" s="20"/>
      <c r="G113" s="20"/>
      <c r="H113" s="24"/>
      <c r="I113" s="20"/>
      <c r="J113" s="25"/>
      <c r="K113" s="20">
        <f t="shared" si="3"/>
        <v>15</v>
      </c>
      <c r="L113" s="20">
        <v>30</v>
      </c>
      <c r="M113" s="20">
        <v>20</v>
      </c>
      <c r="N113" s="25"/>
      <c r="O113" s="24"/>
      <c r="P113" s="22"/>
      <c r="Q113" s="24"/>
      <c r="R113" s="20"/>
      <c r="S113" s="24"/>
      <c r="T113" s="20"/>
      <c r="U113" s="24"/>
      <c r="V113" s="24"/>
      <c r="W113" s="24"/>
      <c r="X113" s="24"/>
      <c r="Y113" s="24"/>
      <c r="Z113" s="24">
        <f t="shared" si="4"/>
        <v>50</v>
      </c>
      <c r="AA113" s="24">
        <v>6</v>
      </c>
      <c r="AB113" s="24" t="s">
        <v>900</v>
      </c>
      <c r="AC113" s="24"/>
      <c r="AD113" s="24">
        <v>0</v>
      </c>
      <c r="AE113" s="24">
        <v>6</v>
      </c>
      <c r="AF113" s="24">
        <f t="shared" si="5"/>
        <v>71</v>
      </c>
    </row>
    <row r="114" spans="1:32" ht="16.05" customHeight="1" x14ac:dyDescent="0.25">
      <c r="A114" s="22">
        <v>112</v>
      </c>
      <c r="B114" s="23" t="s">
        <v>901</v>
      </c>
      <c r="C114" s="24" t="s">
        <v>679</v>
      </c>
      <c r="D114" s="20">
        <v>10</v>
      </c>
      <c r="E114" s="20">
        <v>5</v>
      </c>
      <c r="F114" s="20"/>
      <c r="G114" s="20"/>
      <c r="H114" s="24"/>
      <c r="I114" s="20"/>
      <c r="J114" s="25"/>
      <c r="K114" s="20">
        <f t="shared" si="3"/>
        <v>15</v>
      </c>
      <c r="L114" s="20">
        <v>30</v>
      </c>
      <c r="M114" s="20">
        <v>20</v>
      </c>
      <c r="N114" s="25"/>
      <c r="O114" s="24"/>
      <c r="P114" s="24"/>
      <c r="Q114" s="22"/>
      <c r="R114" s="24"/>
      <c r="S114" s="20"/>
      <c r="T114" s="24"/>
      <c r="U114" s="24"/>
      <c r="V114" s="24"/>
      <c r="W114" s="24"/>
      <c r="X114" s="24"/>
      <c r="Y114" s="24"/>
      <c r="Z114" s="24">
        <f t="shared" si="4"/>
        <v>50</v>
      </c>
      <c r="AA114" s="24">
        <v>6</v>
      </c>
      <c r="AB114" s="24"/>
      <c r="AC114" s="24"/>
      <c r="AD114" s="24"/>
      <c r="AE114" s="24">
        <v>6</v>
      </c>
      <c r="AF114" s="24">
        <f t="shared" si="5"/>
        <v>71</v>
      </c>
    </row>
    <row r="115" spans="1:32" ht="16.05" customHeight="1" x14ac:dyDescent="0.25">
      <c r="A115" s="22">
        <v>113</v>
      </c>
      <c r="B115" s="23" t="s">
        <v>902</v>
      </c>
      <c r="C115" s="24" t="s">
        <v>679</v>
      </c>
      <c r="D115" s="20">
        <v>10</v>
      </c>
      <c r="E115" s="20">
        <v>5</v>
      </c>
      <c r="F115" s="20"/>
      <c r="G115" s="20"/>
      <c r="H115" s="24"/>
      <c r="I115" s="20"/>
      <c r="J115" s="25"/>
      <c r="K115" s="20">
        <f t="shared" si="3"/>
        <v>15</v>
      </c>
      <c r="L115" s="20">
        <v>30</v>
      </c>
      <c r="M115" s="20">
        <v>20</v>
      </c>
      <c r="N115" s="25"/>
      <c r="O115" s="24"/>
      <c r="P115" s="24"/>
      <c r="Q115" s="22"/>
      <c r="R115" s="24"/>
      <c r="S115" s="20"/>
      <c r="T115" s="24"/>
      <c r="U115" s="24"/>
      <c r="V115" s="24"/>
      <c r="W115" s="24"/>
      <c r="X115" s="24"/>
      <c r="Y115" s="24"/>
      <c r="Z115" s="24">
        <f t="shared" si="4"/>
        <v>50</v>
      </c>
      <c r="AA115" s="24">
        <v>6</v>
      </c>
      <c r="AB115" s="24"/>
      <c r="AC115" s="24"/>
      <c r="AD115" s="24"/>
      <c r="AE115" s="24">
        <v>6</v>
      </c>
      <c r="AF115" s="24">
        <f t="shared" si="5"/>
        <v>71</v>
      </c>
    </row>
    <row r="116" spans="1:32" ht="16.05" customHeight="1" x14ac:dyDescent="0.25">
      <c r="A116" s="22">
        <v>114</v>
      </c>
      <c r="B116" s="23" t="s">
        <v>903</v>
      </c>
      <c r="C116" s="24" t="s">
        <v>679</v>
      </c>
      <c r="D116" s="20">
        <v>10</v>
      </c>
      <c r="E116" s="20">
        <v>5</v>
      </c>
      <c r="F116" s="20"/>
      <c r="G116" s="20"/>
      <c r="H116" s="24"/>
      <c r="I116" s="20"/>
      <c r="J116" s="25"/>
      <c r="K116" s="20">
        <f t="shared" si="3"/>
        <v>15</v>
      </c>
      <c r="L116" s="20">
        <v>30</v>
      </c>
      <c r="M116" s="20">
        <v>20</v>
      </c>
      <c r="N116" s="25"/>
      <c r="O116" s="24"/>
      <c r="P116" s="24"/>
      <c r="Q116" s="22"/>
      <c r="R116" s="24"/>
      <c r="S116" s="20"/>
      <c r="T116" s="24"/>
      <c r="U116" s="24"/>
      <c r="V116" s="24"/>
      <c r="W116" s="24"/>
      <c r="X116" s="24"/>
      <c r="Y116" s="24"/>
      <c r="Z116" s="24">
        <f t="shared" si="4"/>
        <v>50</v>
      </c>
      <c r="AA116" s="24">
        <v>6</v>
      </c>
      <c r="AB116" s="24"/>
      <c r="AC116" s="24"/>
      <c r="AD116" s="24"/>
      <c r="AE116" s="24">
        <v>6</v>
      </c>
      <c r="AF116" s="24">
        <f t="shared" si="5"/>
        <v>71</v>
      </c>
    </row>
    <row r="117" spans="1:32" ht="16.05" customHeight="1" x14ac:dyDescent="0.25">
      <c r="A117" s="22">
        <v>115</v>
      </c>
      <c r="B117" s="23" t="s">
        <v>904</v>
      </c>
      <c r="C117" s="24" t="s">
        <v>679</v>
      </c>
      <c r="D117" s="20">
        <v>10</v>
      </c>
      <c r="E117" s="20">
        <v>5</v>
      </c>
      <c r="F117" s="20"/>
      <c r="G117" s="20"/>
      <c r="H117" s="24"/>
      <c r="I117" s="20"/>
      <c r="J117" s="25"/>
      <c r="K117" s="20">
        <f t="shared" si="3"/>
        <v>15</v>
      </c>
      <c r="L117" s="20">
        <v>30</v>
      </c>
      <c r="M117" s="20">
        <v>20</v>
      </c>
      <c r="N117" s="25"/>
      <c r="O117" s="24"/>
      <c r="P117" s="24"/>
      <c r="Q117" s="22"/>
      <c r="R117" s="24"/>
      <c r="S117" s="20"/>
      <c r="T117" s="24"/>
      <c r="U117" s="24"/>
      <c r="V117" s="24"/>
      <c r="W117" s="24"/>
      <c r="X117" s="24"/>
      <c r="Y117" s="24"/>
      <c r="Z117" s="24">
        <f t="shared" si="4"/>
        <v>50</v>
      </c>
      <c r="AA117" s="24">
        <v>6</v>
      </c>
      <c r="AB117" s="24"/>
      <c r="AC117" s="24"/>
      <c r="AD117" s="24"/>
      <c r="AE117" s="24">
        <v>6</v>
      </c>
      <c r="AF117" s="24">
        <f t="shared" si="5"/>
        <v>71</v>
      </c>
    </row>
    <row r="118" spans="1:32" ht="16.05" customHeight="1" x14ac:dyDescent="0.25">
      <c r="A118" s="22">
        <v>116</v>
      </c>
      <c r="B118" s="23" t="s">
        <v>905</v>
      </c>
      <c r="C118" s="24" t="s">
        <v>679</v>
      </c>
      <c r="D118" s="20">
        <v>10</v>
      </c>
      <c r="E118" s="20">
        <v>5</v>
      </c>
      <c r="F118" s="20"/>
      <c r="G118" s="20"/>
      <c r="H118" s="24"/>
      <c r="I118" s="20"/>
      <c r="J118" s="25"/>
      <c r="K118" s="20">
        <f t="shared" si="3"/>
        <v>15</v>
      </c>
      <c r="L118" s="20">
        <v>30</v>
      </c>
      <c r="M118" s="20">
        <v>20</v>
      </c>
      <c r="N118" s="25"/>
      <c r="O118" s="24"/>
      <c r="P118" s="24"/>
      <c r="Q118" s="22"/>
      <c r="R118" s="24"/>
      <c r="S118" s="20"/>
      <c r="T118" s="24"/>
      <c r="U118" s="24"/>
      <c r="V118" s="24"/>
      <c r="W118" s="24"/>
      <c r="X118" s="24"/>
      <c r="Y118" s="24"/>
      <c r="Z118" s="24">
        <f t="shared" si="4"/>
        <v>50</v>
      </c>
      <c r="AA118" s="24">
        <v>6</v>
      </c>
      <c r="AB118" s="24"/>
      <c r="AC118" s="24"/>
      <c r="AD118" s="24"/>
      <c r="AE118" s="24">
        <v>6</v>
      </c>
      <c r="AF118" s="24">
        <f t="shared" si="5"/>
        <v>71</v>
      </c>
    </row>
    <row r="119" spans="1:32" ht="16.05" customHeight="1" x14ac:dyDescent="0.25">
      <c r="A119" s="22">
        <v>117</v>
      </c>
      <c r="B119" s="23" t="s">
        <v>906</v>
      </c>
      <c r="C119" s="24" t="s">
        <v>679</v>
      </c>
      <c r="D119" s="20">
        <v>10</v>
      </c>
      <c r="E119" s="20">
        <v>5</v>
      </c>
      <c r="F119" s="20"/>
      <c r="G119" s="20"/>
      <c r="H119" s="24"/>
      <c r="I119" s="20"/>
      <c r="J119" s="25"/>
      <c r="K119" s="20">
        <f t="shared" si="3"/>
        <v>15</v>
      </c>
      <c r="L119" s="20">
        <v>30</v>
      </c>
      <c r="M119" s="20">
        <v>20</v>
      </c>
      <c r="N119" s="25"/>
      <c r="O119" s="24"/>
      <c r="P119" s="24"/>
      <c r="Q119" s="22"/>
      <c r="R119" s="24"/>
      <c r="S119" s="20"/>
      <c r="T119" s="24"/>
      <c r="U119" s="24"/>
      <c r="V119" s="24"/>
      <c r="W119" s="24"/>
      <c r="X119" s="24"/>
      <c r="Y119" s="24"/>
      <c r="Z119" s="24">
        <f t="shared" si="4"/>
        <v>50</v>
      </c>
      <c r="AA119" s="24">
        <v>6</v>
      </c>
      <c r="AB119" s="24"/>
      <c r="AC119" s="24"/>
      <c r="AD119" s="24"/>
      <c r="AE119" s="24">
        <v>6</v>
      </c>
      <c r="AF119" s="24">
        <f t="shared" si="5"/>
        <v>71</v>
      </c>
    </row>
    <row r="120" spans="1:32" ht="16.05" customHeight="1" x14ac:dyDescent="0.25">
      <c r="A120" s="22">
        <v>118</v>
      </c>
      <c r="B120" s="23" t="s">
        <v>908</v>
      </c>
      <c r="C120" s="24" t="s">
        <v>679</v>
      </c>
      <c r="D120" s="20">
        <v>10</v>
      </c>
      <c r="E120" s="20">
        <v>5</v>
      </c>
      <c r="F120" s="20"/>
      <c r="G120" s="20"/>
      <c r="H120" s="24"/>
      <c r="I120" s="20"/>
      <c r="J120" s="25"/>
      <c r="K120" s="20">
        <f t="shared" si="3"/>
        <v>15</v>
      </c>
      <c r="L120" s="20">
        <v>30</v>
      </c>
      <c r="M120" s="20">
        <v>20</v>
      </c>
      <c r="N120" s="25"/>
      <c r="O120" s="24"/>
      <c r="P120" s="24"/>
      <c r="Q120" s="22"/>
      <c r="R120" s="24"/>
      <c r="S120" s="20"/>
      <c r="T120" s="24"/>
      <c r="U120" s="24"/>
      <c r="V120" s="24"/>
      <c r="W120" s="24"/>
      <c r="X120" s="24"/>
      <c r="Y120" s="24"/>
      <c r="Z120" s="24">
        <f t="shared" si="4"/>
        <v>50</v>
      </c>
      <c r="AA120" s="24">
        <v>6</v>
      </c>
      <c r="AB120" s="24"/>
      <c r="AC120" s="24"/>
      <c r="AD120" s="24"/>
      <c r="AE120" s="24">
        <v>6</v>
      </c>
      <c r="AF120" s="24">
        <f t="shared" si="5"/>
        <v>71</v>
      </c>
    </row>
    <row r="121" spans="1:32" ht="16.05" customHeight="1" x14ac:dyDescent="0.25">
      <c r="A121" s="22">
        <v>119</v>
      </c>
      <c r="B121" s="23" t="s">
        <v>909</v>
      </c>
      <c r="C121" s="24" t="s">
        <v>685</v>
      </c>
      <c r="D121" s="20">
        <v>10</v>
      </c>
      <c r="E121" s="20">
        <v>5</v>
      </c>
      <c r="F121" s="20"/>
      <c r="G121" s="20"/>
      <c r="H121" s="24"/>
      <c r="I121" s="20"/>
      <c r="J121" s="25"/>
      <c r="K121" s="20">
        <f t="shared" si="3"/>
        <v>15</v>
      </c>
      <c r="L121" s="20">
        <v>30</v>
      </c>
      <c r="M121" s="20">
        <v>20</v>
      </c>
      <c r="N121" s="25"/>
      <c r="O121" s="24"/>
      <c r="P121" s="22"/>
      <c r="Q121" s="24"/>
      <c r="R121" s="20"/>
      <c r="S121" s="24"/>
      <c r="T121" s="20"/>
      <c r="U121" s="24"/>
      <c r="V121" s="24"/>
      <c r="W121" s="24"/>
      <c r="X121" s="24"/>
      <c r="Y121" s="24"/>
      <c r="Z121" s="24">
        <f t="shared" si="4"/>
        <v>50</v>
      </c>
      <c r="AA121" s="24">
        <v>6</v>
      </c>
      <c r="AB121" s="24"/>
      <c r="AC121" s="24"/>
      <c r="AD121" s="24"/>
      <c r="AE121" s="24">
        <v>6</v>
      </c>
      <c r="AF121" s="24">
        <f t="shared" si="5"/>
        <v>71</v>
      </c>
    </row>
    <row r="122" spans="1:32" ht="16.05" customHeight="1" x14ac:dyDescent="0.25">
      <c r="A122" s="22">
        <v>120</v>
      </c>
      <c r="B122" s="23" t="s">
        <v>910</v>
      </c>
      <c r="C122" s="24" t="s">
        <v>685</v>
      </c>
      <c r="D122" s="20">
        <v>10</v>
      </c>
      <c r="E122" s="20">
        <v>5</v>
      </c>
      <c r="F122" s="20"/>
      <c r="G122" s="20"/>
      <c r="H122" s="24" t="s">
        <v>1190</v>
      </c>
      <c r="I122" s="20"/>
      <c r="J122" s="25"/>
      <c r="K122" s="20">
        <f t="shared" si="3"/>
        <v>15</v>
      </c>
      <c r="L122" s="20">
        <v>30</v>
      </c>
      <c r="M122" s="20">
        <v>20</v>
      </c>
      <c r="N122" s="25"/>
      <c r="O122" s="24"/>
      <c r="P122" s="22"/>
      <c r="Q122" s="24"/>
      <c r="R122" s="20"/>
      <c r="S122" s="24"/>
      <c r="T122" s="20"/>
      <c r="U122" s="24"/>
      <c r="V122" s="24"/>
      <c r="W122" s="24"/>
      <c r="X122" s="24"/>
      <c r="Y122" s="24"/>
      <c r="Z122" s="24">
        <f t="shared" si="4"/>
        <v>50</v>
      </c>
      <c r="AA122" s="24">
        <v>6</v>
      </c>
      <c r="AB122" s="24"/>
      <c r="AC122" s="24"/>
      <c r="AD122" s="24"/>
      <c r="AE122" s="24">
        <v>6</v>
      </c>
      <c r="AF122" s="24">
        <f t="shared" si="5"/>
        <v>71</v>
      </c>
    </row>
    <row r="123" spans="1:32" ht="16.05" customHeight="1" x14ac:dyDescent="0.25">
      <c r="A123" s="22">
        <v>121</v>
      </c>
      <c r="B123" s="23" t="s">
        <v>911</v>
      </c>
      <c r="C123" s="24" t="s">
        <v>685</v>
      </c>
      <c r="D123" s="20">
        <v>10</v>
      </c>
      <c r="E123" s="20">
        <v>5</v>
      </c>
      <c r="F123" s="20"/>
      <c r="G123" s="20"/>
      <c r="H123" s="24"/>
      <c r="I123" s="20"/>
      <c r="J123" s="25"/>
      <c r="K123" s="20">
        <f t="shared" si="3"/>
        <v>15</v>
      </c>
      <c r="L123" s="20">
        <v>30</v>
      </c>
      <c r="M123" s="20">
        <v>20</v>
      </c>
      <c r="N123" s="25"/>
      <c r="O123" s="24"/>
      <c r="P123" s="22"/>
      <c r="Q123" s="24"/>
      <c r="R123" s="20"/>
      <c r="S123" s="24"/>
      <c r="T123" s="20"/>
      <c r="U123" s="24"/>
      <c r="V123" s="24"/>
      <c r="W123" s="24"/>
      <c r="X123" s="24"/>
      <c r="Y123" s="24"/>
      <c r="Z123" s="24">
        <f t="shared" si="4"/>
        <v>50</v>
      </c>
      <c r="AA123" s="24">
        <v>6</v>
      </c>
      <c r="AB123" s="24"/>
      <c r="AC123" s="24"/>
      <c r="AD123" s="24"/>
      <c r="AE123" s="24">
        <v>6</v>
      </c>
      <c r="AF123" s="24">
        <f t="shared" si="5"/>
        <v>71</v>
      </c>
    </row>
    <row r="124" spans="1:32" ht="16.05" customHeight="1" x14ac:dyDescent="0.25">
      <c r="A124" s="22">
        <v>122</v>
      </c>
      <c r="B124" s="23" t="s">
        <v>912</v>
      </c>
      <c r="C124" s="24" t="s">
        <v>685</v>
      </c>
      <c r="D124" s="20">
        <v>10</v>
      </c>
      <c r="E124" s="20">
        <v>5</v>
      </c>
      <c r="F124" s="20"/>
      <c r="G124" s="20"/>
      <c r="H124" s="24"/>
      <c r="I124" s="20"/>
      <c r="J124" s="25"/>
      <c r="K124" s="20">
        <f t="shared" si="3"/>
        <v>15</v>
      </c>
      <c r="L124" s="20">
        <v>30</v>
      </c>
      <c r="M124" s="20">
        <v>20</v>
      </c>
      <c r="N124" s="25"/>
      <c r="O124" s="24"/>
      <c r="P124" s="22"/>
      <c r="Q124" s="24"/>
      <c r="R124" s="20"/>
      <c r="S124" s="24"/>
      <c r="T124" s="20"/>
      <c r="U124" s="24"/>
      <c r="V124" s="24"/>
      <c r="W124" s="24"/>
      <c r="X124" s="24"/>
      <c r="Y124" s="24"/>
      <c r="Z124" s="24">
        <f t="shared" si="4"/>
        <v>50</v>
      </c>
      <c r="AA124" s="24">
        <v>6</v>
      </c>
      <c r="AB124" s="24"/>
      <c r="AC124" s="24"/>
      <c r="AD124" s="24"/>
      <c r="AE124" s="24">
        <v>6</v>
      </c>
      <c r="AF124" s="24">
        <f t="shared" si="5"/>
        <v>71</v>
      </c>
    </row>
    <row r="125" spans="1:32" ht="16.05" customHeight="1" x14ac:dyDescent="0.25">
      <c r="A125" s="22">
        <v>123</v>
      </c>
      <c r="B125" s="23" t="s">
        <v>913</v>
      </c>
      <c r="C125" s="24" t="s">
        <v>685</v>
      </c>
      <c r="D125" s="20">
        <v>10</v>
      </c>
      <c r="E125" s="20">
        <v>5</v>
      </c>
      <c r="F125" s="20"/>
      <c r="G125" s="20"/>
      <c r="H125" s="24"/>
      <c r="I125" s="20"/>
      <c r="J125" s="25"/>
      <c r="K125" s="20">
        <f t="shared" si="3"/>
        <v>15</v>
      </c>
      <c r="L125" s="20">
        <v>30</v>
      </c>
      <c r="M125" s="20">
        <v>20</v>
      </c>
      <c r="N125" s="25"/>
      <c r="O125" s="24"/>
      <c r="P125" s="22"/>
      <c r="Q125" s="24"/>
      <c r="R125" s="20"/>
      <c r="S125" s="24"/>
      <c r="T125" s="20"/>
      <c r="U125" s="24"/>
      <c r="V125" s="24"/>
      <c r="W125" s="24"/>
      <c r="X125" s="24"/>
      <c r="Y125" s="24"/>
      <c r="Z125" s="24">
        <f t="shared" si="4"/>
        <v>50</v>
      </c>
      <c r="AA125" s="24">
        <v>6</v>
      </c>
      <c r="AB125" s="24"/>
      <c r="AC125" s="24"/>
      <c r="AD125" s="24"/>
      <c r="AE125" s="24">
        <v>6</v>
      </c>
      <c r="AF125" s="24">
        <f t="shared" si="5"/>
        <v>71</v>
      </c>
    </row>
    <row r="126" spans="1:32" ht="16.05" customHeight="1" x14ac:dyDescent="0.25">
      <c r="A126" s="22">
        <v>124</v>
      </c>
      <c r="B126" s="23" t="s">
        <v>915</v>
      </c>
      <c r="C126" s="24" t="s">
        <v>685</v>
      </c>
      <c r="D126" s="20">
        <v>10</v>
      </c>
      <c r="E126" s="20">
        <v>5</v>
      </c>
      <c r="F126" s="20"/>
      <c r="G126" s="20"/>
      <c r="H126" s="24"/>
      <c r="I126" s="20"/>
      <c r="J126" s="25"/>
      <c r="K126" s="20">
        <f t="shared" si="3"/>
        <v>15</v>
      </c>
      <c r="L126" s="20">
        <v>30</v>
      </c>
      <c r="M126" s="20">
        <v>20</v>
      </c>
      <c r="N126" s="25"/>
      <c r="O126" s="24"/>
      <c r="P126" s="22"/>
      <c r="Q126" s="24"/>
      <c r="R126" s="20"/>
      <c r="S126" s="24"/>
      <c r="T126" s="20"/>
      <c r="U126" s="24"/>
      <c r="V126" s="24"/>
      <c r="W126" s="24"/>
      <c r="X126" s="24"/>
      <c r="Y126" s="24"/>
      <c r="Z126" s="24">
        <f t="shared" si="4"/>
        <v>50</v>
      </c>
      <c r="AA126" s="24">
        <v>6</v>
      </c>
      <c r="AB126" s="24"/>
      <c r="AC126" s="24"/>
      <c r="AD126" s="24"/>
      <c r="AE126" s="24">
        <v>6</v>
      </c>
      <c r="AF126" s="24">
        <f t="shared" si="5"/>
        <v>71</v>
      </c>
    </row>
    <row r="127" spans="1:32" ht="16.05" customHeight="1" x14ac:dyDescent="0.25">
      <c r="A127" s="22">
        <v>125</v>
      </c>
      <c r="B127" s="23" t="s">
        <v>619</v>
      </c>
      <c r="C127" s="24" t="s">
        <v>685</v>
      </c>
      <c r="D127" s="20">
        <v>10</v>
      </c>
      <c r="E127" s="20">
        <v>5</v>
      </c>
      <c r="F127" s="20" t="s">
        <v>82</v>
      </c>
      <c r="G127" s="20">
        <v>1.5</v>
      </c>
      <c r="H127" s="24"/>
      <c r="I127" s="20"/>
      <c r="J127" s="25"/>
      <c r="K127" s="20">
        <f t="shared" si="3"/>
        <v>16.5</v>
      </c>
      <c r="L127" s="20">
        <v>30</v>
      </c>
      <c r="M127" s="20">
        <v>18</v>
      </c>
      <c r="N127" s="25"/>
      <c r="O127" s="24"/>
      <c r="P127" s="22"/>
      <c r="Q127" s="24"/>
      <c r="R127" s="20"/>
      <c r="S127" s="24"/>
      <c r="T127" s="20"/>
      <c r="U127" s="24"/>
      <c r="V127" s="24"/>
      <c r="W127" s="24"/>
      <c r="X127" s="24"/>
      <c r="Y127" s="24"/>
      <c r="Z127" s="24">
        <f t="shared" si="4"/>
        <v>48</v>
      </c>
      <c r="AA127" s="24">
        <v>6</v>
      </c>
      <c r="AB127" s="24" t="s">
        <v>916</v>
      </c>
      <c r="AC127" s="24"/>
      <c r="AD127" s="24"/>
      <c r="AE127" s="24">
        <v>6.5</v>
      </c>
      <c r="AF127" s="24">
        <f t="shared" si="5"/>
        <v>71</v>
      </c>
    </row>
    <row r="128" spans="1:32" ht="16.05" customHeight="1" x14ac:dyDescent="0.25">
      <c r="A128" s="22">
        <v>126</v>
      </c>
      <c r="B128" s="23" t="s">
        <v>919</v>
      </c>
      <c r="C128" s="24" t="s">
        <v>711</v>
      </c>
      <c r="D128" s="20">
        <v>10</v>
      </c>
      <c r="E128" s="20">
        <v>5</v>
      </c>
      <c r="F128" s="20"/>
      <c r="G128" s="20"/>
      <c r="H128" s="24"/>
      <c r="I128" s="20"/>
      <c r="J128" s="25"/>
      <c r="K128" s="20">
        <f t="shared" si="3"/>
        <v>15</v>
      </c>
      <c r="L128" s="20">
        <v>30</v>
      </c>
      <c r="M128" s="20">
        <v>20</v>
      </c>
      <c r="N128" s="25"/>
      <c r="O128" s="24"/>
      <c r="P128" s="22"/>
      <c r="Q128" s="24"/>
      <c r="R128" s="20"/>
      <c r="S128" s="24"/>
      <c r="T128" s="20"/>
      <c r="U128" s="24"/>
      <c r="V128" s="24"/>
      <c r="W128" s="24"/>
      <c r="X128" s="24"/>
      <c r="Y128" s="24"/>
      <c r="Z128" s="24">
        <f t="shared" si="4"/>
        <v>50</v>
      </c>
      <c r="AA128" s="24">
        <v>6</v>
      </c>
      <c r="AB128" s="24"/>
      <c r="AC128" s="24"/>
      <c r="AD128" s="24"/>
      <c r="AE128" s="24">
        <v>6</v>
      </c>
      <c r="AF128" s="24">
        <f t="shared" si="5"/>
        <v>71</v>
      </c>
    </row>
    <row r="129" spans="1:32" ht="16.05" customHeight="1" x14ac:dyDescent="0.25">
      <c r="A129" s="22">
        <v>127</v>
      </c>
      <c r="B129" s="23" t="s">
        <v>921</v>
      </c>
      <c r="C129" s="24" t="s">
        <v>711</v>
      </c>
      <c r="D129" s="20">
        <v>10</v>
      </c>
      <c r="E129" s="20">
        <v>5</v>
      </c>
      <c r="F129" s="20"/>
      <c r="G129" s="20"/>
      <c r="H129" s="24"/>
      <c r="I129" s="20"/>
      <c r="J129" s="25"/>
      <c r="K129" s="20">
        <f t="shared" si="3"/>
        <v>15</v>
      </c>
      <c r="L129" s="20">
        <v>30</v>
      </c>
      <c r="M129" s="20">
        <v>20</v>
      </c>
      <c r="N129" s="25"/>
      <c r="O129" s="24"/>
      <c r="P129" s="22"/>
      <c r="Q129" s="24"/>
      <c r="R129" s="20"/>
      <c r="S129" s="24"/>
      <c r="T129" s="20"/>
      <c r="U129" s="24"/>
      <c r="V129" s="24"/>
      <c r="W129" s="24"/>
      <c r="X129" s="24"/>
      <c r="Y129" s="24"/>
      <c r="Z129" s="24">
        <f t="shared" si="4"/>
        <v>50</v>
      </c>
      <c r="AA129" s="24">
        <v>6</v>
      </c>
      <c r="AB129" s="24"/>
      <c r="AC129" s="24"/>
      <c r="AD129" s="24"/>
      <c r="AE129" s="24">
        <v>6</v>
      </c>
      <c r="AF129" s="24">
        <f t="shared" si="5"/>
        <v>71</v>
      </c>
    </row>
    <row r="130" spans="1:32" ht="16.05" customHeight="1" x14ac:dyDescent="0.25">
      <c r="A130" s="22">
        <v>128</v>
      </c>
      <c r="B130" s="23" t="s">
        <v>923</v>
      </c>
      <c r="C130" s="24" t="s">
        <v>711</v>
      </c>
      <c r="D130" s="20">
        <v>10</v>
      </c>
      <c r="E130" s="20">
        <v>5</v>
      </c>
      <c r="F130" s="20"/>
      <c r="G130" s="20"/>
      <c r="H130" s="24"/>
      <c r="I130" s="20"/>
      <c r="J130" s="25"/>
      <c r="K130" s="20">
        <f t="shared" si="3"/>
        <v>15</v>
      </c>
      <c r="L130" s="20">
        <v>30</v>
      </c>
      <c r="M130" s="20">
        <v>20</v>
      </c>
      <c r="N130" s="25"/>
      <c r="O130" s="24"/>
      <c r="P130" s="22"/>
      <c r="Q130" s="24"/>
      <c r="R130" s="20"/>
      <c r="S130" s="24"/>
      <c r="T130" s="20"/>
      <c r="U130" s="24"/>
      <c r="V130" s="24"/>
      <c r="W130" s="24"/>
      <c r="X130" s="24"/>
      <c r="Y130" s="24"/>
      <c r="Z130" s="24">
        <f t="shared" si="4"/>
        <v>50</v>
      </c>
      <c r="AA130" s="24">
        <v>6</v>
      </c>
      <c r="AB130" s="24"/>
      <c r="AC130" s="24"/>
      <c r="AD130" s="24"/>
      <c r="AE130" s="24">
        <v>6</v>
      </c>
      <c r="AF130" s="24">
        <f t="shared" si="5"/>
        <v>71</v>
      </c>
    </row>
    <row r="131" spans="1:32" ht="16.05" customHeight="1" x14ac:dyDescent="0.25">
      <c r="A131" s="22">
        <v>129</v>
      </c>
      <c r="B131" s="23" t="s">
        <v>924</v>
      </c>
      <c r="C131" s="24" t="s">
        <v>711</v>
      </c>
      <c r="D131" s="20">
        <v>10</v>
      </c>
      <c r="E131" s="20">
        <v>5</v>
      </c>
      <c r="F131" s="20"/>
      <c r="G131" s="20"/>
      <c r="H131" s="24"/>
      <c r="I131" s="20"/>
      <c r="J131" s="25"/>
      <c r="K131" s="20">
        <f t="shared" ref="K131:K148" si="6">D131+E131+G131+I131</f>
        <v>15</v>
      </c>
      <c r="L131" s="20">
        <v>30</v>
      </c>
      <c r="M131" s="20">
        <v>20</v>
      </c>
      <c r="N131" s="25"/>
      <c r="O131" s="24"/>
      <c r="P131" s="22"/>
      <c r="Q131" s="24"/>
      <c r="R131" s="20"/>
      <c r="S131" s="24"/>
      <c r="T131" s="20"/>
      <c r="U131" s="24"/>
      <c r="V131" s="24"/>
      <c r="W131" s="24"/>
      <c r="X131" s="24"/>
      <c r="Y131" s="24"/>
      <c r="Z131" s="24">
        <f t="shared" ref="Z131:Z148" si="7">L131+M131+P131+R131+T131+V131+W131+X131</f>
        <v>50</v>
      </c>
      <c r="AA131" s="24">
        <v>6</v>
      </c>
      <c r="AB131" s="24"/>
      <c r="AC131" s="24"/>
      <c r="AD131" s="24"/>
      <c r="AE131" s="24">
        <v>6</v>
      </c>
      <c r="AF131" s="24">
        <f t="shared" ref="AF131:AF148" si="8">AE131+Z131+K131</f>
        <v>71</v>
      </c>
    </row>
    <row r="132" spans="1:32" ht="16.05" customHeight="1" x14ac:dyDescent="0.25">
      <c r="A132" s="22">
        <v>130</v>
      </c>
      <c r="B132" s="23" t="s">
        <v>925</v>
      </c>
      <c r="C132" s="24" t="s">
        <v>711</v>
      </c>
      <c r="D132" s="20">
        <v>10</v>
      </c>
      <c r="E132" s="20">
        <v>5</v>
      </c>
      <c r="F132" s="20"/>
      <c r="G132" s="20"/>
      <c r="H132" s="24"/>
      <c r="I132" s="20"/>
      <c r="J132" s="25"/>
      <c r="K132" s="20">
        <f t="shared" si="6"/>
        <v>15</v>
      </c>
      <c r="L132" s="20">
        <v>30</v>
      </c>
      <c r="M132" s="20">
        <v>20</v>
      </c>
      <c r="N132" s="25"/>
      <c r="O132" s="24"/>
      <c r="P132" s="22"/>
      <c r="Q132" s="24"/>
      <c r="R132" s="20"/>
      <c r="S132" s="24"/>
      <c r="T132" s="20"/>
      <c r="U132" s="24"/>
      <c r="V132" s="24"/>
      <c r="W132" s="24"/>
      <c r="X132" s="24"/>
      <c r="Y132" s="24"/>
      <c r="Z132" s="24">
        <f t="shared" si="7"/>
        <v>50</v>
      </c>
      <c r="AA132" s="24">
        <v>6</v>
      </c>
      <c r="AB132" s="24"/>
      <c r="AC132" s="24"/>
      <c r="AD132" s="24"/>
      <c r="AE132" s="24">
        <v>6</v>
      </c>
      <c r="AF132" s="24">
        <f t="shared" si="8"/>
        <v>71</v>
      </c>
    </row>
    <row r="133" spans="1:32" ht="16.05" customHeight="1" x14ac:dyDescent="0.25">
      <c r="A133" s="22">
        <v>131</v>
      </c>
      <c r="B133" s="23" t="s">
        <v>929</v>
      </c>
      <c r="C133" s="24" t="s">
        <v>711</v>
      </c>
      <c r="D133" s="20">
        <v>10</v>
      </c>
      <c r="E133" s="20">
        <v>5</v>
      </c>
      <c r="F133" s="20"/>
      <c r="G133" s="20"/>
      <c r="H133" s="24"/>
      <c r="I133" s="20"/>
      <c r="J133" s="25"/>
      <c r="K133" s="20">
        <f t="shared" si="6"/>
        <v>15</v>
      </c>
      <c r="L133" s="20">
        <v>30</v>
      </c>
      <c r="M133" s="20">
        <v>20</v>
      </c>
      <c r="N133" s="25"/>
      <c r="O133" s="24"/>
      <c r="P133" s="22"/>
      <c r="Q133" s="24"/>
      <c r="R133" s="20"/>
      <c r="S133" s="24"/>
      <c r="T133" s="20"/>
      <c r="U133" s="24"/>
      <c r="V133" s="24"/>
      <c r="W133" s="24"/>
      <c r="X133" s="24"/>
      <c r="Y133" s="24"/>
      <c r="Z133" s="24">
        <f t="shared" si="7"/>
        <v>50</v>
      </c>
      <c r="AA133" s="24">
        <v>6</v>
      </c>
      <c r="AB133" s="24"/>
      <c r="AC133" s="24"/>
      <c r="AD133" s="24"/>
      <c r="AE133" s="24">
        <v>6</v>
      </c>
      <c r="AF133" s="24">
        <f t="shared" si="8"/>
        <v>71</v>
      </c>
    </row>
    <row r="134" spans="1:32" ht="16.05" customHeight="1" x14ac:dyDescent="0.25">
      <c r="A134" s="22">
        <v>132</v>
      </c>
      <c r="B134" s="23" t="s">
        <v>930</v>
      </c>
      <c r="C134" s="24" t="s">
        <v>711</v>
      </c>
      <c r="D134" s="20">
        <v>10</v>
      </c>
      <c r="E134" s="20">
        <v>5</v>
      </c>
      <c r="F134" s="20"/>
      <c r="G134" s="20"/>
      <c r="H134" s="24"/>
      <c r="I134" s="20"/>
      <c r="J134" s="25"/>
      <c r="K134" s="20">
        <f t="shared" si="6"/>
        <v>15</v>
      </c>
      <c r="L134" s="20">
        <v>30</v>
      </c>
      <c r="M134" s="20">
        <v>20</v>
      </c>
      <c r="N134" s="25"/>
      <c r="O134" s="24"/>
      <c r="P134" s="22"/>
      <c r="Q134" s="24"/>
      <c r="R134" s="20"/>
      <c r="S134" s="24"/>
      <c r="T134" s="20"/>
      <c r="U134" s="24"/>
      <c r="V134" s="24"/>
      <c r="W134" s="24"/>
      <c r="X134" s="24"/>
      <c r="Y134" s="24"/>
      <c r="Z134" s="24">
        <f t="shared" si="7"/>
        <v>50</v>
      </c>
      <c r="AA134" s="24">
        <v>6</v>
      </c>
      <c r="AB134" s="24"/>
      <c r="AC134" s="24"/>
      <c r="AD134" s="24"/>
      <c r="AE134" s="24">
        <v>6</v>
      </c>
      <c r="AF134" s="24">
        <f t="shared" si="8"/>
        <v>71</v>
      </c>
    </row>
    <row r="135" spans="1:32" ht="16.05" customHeight="1" x14ac:dyDescent="0.25">
      <c r="A135" s="22">
        <v>133</v>
      </c>
      <c r="B135" s="23" t="s">
        <v>931</v>
      </c>
      <c r="C135" s="24" t="s">
        <v>711</v>
      </c>
      <c r="D135" s="20">
        <v>10</v>
      </c>
      <c r="E135" s="20">
        <v>5</v>
      </c>
      <c r="F135" s="20"/>
      <c r="G135" s="20"/>
      <c r="H135" s="24"/>
      <c r="I135" s="20"/>
      <c r="J135" s="25"/>
      <c r="K135" s="20">
        <f t="shared" si="6"/>
        <v>15</v>
      </c>
      <c r="L135" s="20">
        <v>30</v>
      </c>
      <c r="M135" s="20">
        <v>20</v>
      </c>
      <c r="N135" s="25"/>
      <c r="O135" s="24"/>
      <c r="P135" s="22"/>
      <c r="Q135" s="24"/>
      <c r="R135" s="20"/>
      <c r="S135" s="24"/>
      <c r="T135" s="20"/>
      <c r="U135" s="24"/>
      <c r="V135" s="24"/>
      <c r="W135" s="24"/>
      <c r="X135" s="24"/>
      <c r="Y135" s="24"/>
      <c r="Z135" s="24">
        <f t="shared" si="7"/>
        <v>50</v>
      </c>
      <c r="AA135" s="24">
        <v>6</v>
      </c>
      <c r="AB135" s="24"/>
      <c r="AC135" s="24"/>
      <c r="AD135" s="24"/>
      <c r="AE135" s="24">
        <v>6</v>
      </c>
      <c r="AF135" s="24">
        <f t="shared" si="8"/>
        <v>71</v>
      </c>
    </row>
    <row r="136" spans="1:32" ht="16.05" customHeight="1" x14ac:dyDescent="0.25">
      <c r="A136" s="22">
        <v>134</v>
      </c>
      <c r="B136" s="23" t="s">
        <v>932</v>
      </c>
      <c r="C136" s="24" t="s">
        <v>703</v>
      </c>
      <c r="D136" s="20">
        <v>10</v>
      </c>
      <c r="E136" s="20">
        <v>5</v>
      </c>
      <c r="F136" s="20"/>
      <c r="G136" s="20"/>
      <c r="H136" s="24"/>
      <c r="I136" s="20"/>
      <c r="J136" s="25"/>
      <c r="K136" s="20">
        <f t="shared" si="6"/>
        <v>15</v>
      </c>
      <c r="L136" s="20">
        <v>30</v>
      </c>
      <c r="M136" s="20">
        <v>20</v>
      </c>
      <c r="N136" s="25"/>
      <c r="O136" s="24"/>
      <c r="P136" s="22"/>
      <c r="Q136" s="24"/>
      <c r="R136" s="20"/>
      <c r="S136" s="24"/>
      <c r="T136" s="20"/>
      <c r="U136" s="24"/>
      <c r="V136" s="24"/>
      <c r="W136" s="24"/>
      <c r="X136" s="24"/>
      <c r="Y136" s="24"/>
      <c r="Z136" s="24">
        <f t="shared" si="7"/>
        <v>50</v>
      </c>
      <c r="AA136" s="24">
        <v>6</v>
      </c>
      <c r="AB136" s="24"/>
      <c r="AC136" s="24"/>
      <c r="AD136" s="24"/>
      <c r="AE136" s="24">
        <v>6</v>
      </c>
      <c r="AF136" s="24">
        <f t="shared" si="8"/>
        <v>71</v>
      </c>
    </row>
    <row r="137" spans="1:32" ht="16.05" customHeight="1" x14ac:dyDescent="0.25">
      <c r="A137" s="22">
        <v>135</v>
      </c>
      <c r="B137" s="23" t="s">
        <v>933</v>
      </c>
      <c r="C137" s="24" t="s">
        <v>703</v>
      </c>
      <c r="D137" s="20">
        <v>10</v>
      </c>
      <c r="E137" s="20">
        <v>5</v>
      </c>
      <c r="F137" s="20"/>
      <c r="G137" s="20"/>
      <c r="H137" s="24"/>
      <c r="I137" s="20"/>
      <c r="J137" s="25"/>
      <c r="K137" s="20">
        <f t="shared" si="6"/>
        <v>15</v>
      </c>
      <c r="L137" s="20">
        <v>30</v>
      </c>
      <c r="M137" s="20">
        <v>20</v>
      </c>
      <c r="N137" s="25"/>
      <c r="O137" s="24"/>
      <c r="P137" s="22"/>
      <c r="Q137" s="24"/>
      <c r="R137" s="20"/>
      <c r="S137" s="24"/>
      <c r="T137" s="20"/>
      <c r="U137" s="24"/>
      <c r="V137" s="24"/>
      <c r="W137" s="24"/>
      <c r="X137" s="24"/>
      <c r="Y137" s="24"/>
      <c r="Z137" s="24">
        <f t="shared" si="7"/>
        <v>50</v>
      </c>
      <c r="AA137" s="24">
        <v>6</v>
      </c>
      <c r="AB137" s="24"/>
      <c r="AC137" s="24"/>
      <c r="AD137" s="24"/>
      <c r="AE137" s="24">
        <v>6</v>
      </c>
      <c r="AF137" s="24">
        <f t="shared" si="8"/>
        <v>71</v>
      </c>
    </row>
    <row r="138" spans="1:32" ht="16.05" customHeight="1" x14ac:dyDescent="0.25">
      <c r="A138" s="22">
        <v>136</v>
      </c>
      <c r="B138" s="23" t="s">
        <v>934</v>
      </c>
      <c r="C138" s="24" t="s">
        <v>703</v>
      </c>
      <c r="D138" s="20">
        <v>10</v>
      </c>
      <c r="E138" s="20">
        <v>5</v>
      </c>
      <c r="F138" s="20"/>
      <c r="G138" s="20"/>
      <c r="H138" s="24" t="s">
        <v>935</v>
      </c>
      <c r="I138" s="20">
        <v>2</v>
      </c>
      <c r="J138" s="25"/>
      <c r="K138" s="20">
        <f t="shared" si="6"/>
        <v>17</v>
      </c>
      <c r="L138" s="20">
        <v>30</v>
      </c>
      <c r="M138" s="20">
        <v>18</v>
      </c>
      <c r="N138" s="25"/>
      <c r="O138" s="24"/>
      <c r="P138" s="22"/>
      <c r="Q138" s="24"/>
      <c r="R138" s="20"/>
      <c r="S138" s="24"/>
      <c r="T138" s="20"/>
      <c r="U138" s="24"/>
      <c r="V138" s="24"/>
      <c r="W138" s="24"/>
      <c r="X138" s="24"/>
      <c r="Y138" s="24"/>
      <c r="Z138" s="24">
        <f t="shared" si="7"/>
        <v>48</v>
      </c>
      <c r="AA138" s="24">
        <v>6</v>
      </c>
      <c r="AB138" s="24"/>
      <c r="AC138" s="24"/>
      <c r="AD138" s="24"/>
      <c r="AE138" s="24">
        <v>6</v>
      </c>
      <c r="AF138" s="24">
        <f t="shared" si="8"/>
        <v>71</v>
      </c>
    </row>
    <row r="139" spans="1:32" ht="16.05" customHeight="1" x14ac:dyDescent="0.25">
      <c r="A139" s="22">
        <v>137</v>
      </c>
      <c r="B139" s="23" t="s">
        <v>936</v>
      </c>
      <c r="C139" s="24" t="s">
        <v>703</v>
      </c>
      <c r="D139" s="20">
        <v>10</v>
      </c>
      <c r="E139" s="20">
        <v>5</v>
      </c>
      <c r="F139" s="20"/>
      <c r="G139" s="20"/>
      <c r="H139" s="24"/>
      <c r="I139" s="20"/>
      <c r="J139" s="25"/>
      <c r="K139" s="20">
        <f t="shared" si="6"/>
        <v>15</v>
      </c>
      <c r="L139" s="20">
        <v>30</v>
      </c>
      <c r="M139" s="20">
        <v>20</v>
      </c>
      <c r="N139" s="25"/>
      <c r="O139" s="24"/>
      <c r="P139" s="22"/>
      <c r="Q139" s="24"/>
      <c r="R139" s="20"/>
      <c r="S139" s="24"/>
      <c r="T139" s="20"/>
      <c r="U139" s="24"/>
      <c r="V139" s="24"/>
      <c r="W139" s="24"/>
      <c r="X139" s="24"/>
      <c r="Y139" s="24"/>
      <c r="Z139" s="24">
        <f t="shared" si="7"/>
        <v>50</v>
      </c>
      <c r="AA139" s="24">
        <v>6</v>
      </c>
      <c r="AB139" s="24"/>
      <c r="AC139" s="24"/>
      <c r="AD139" s="24"/>
      <c r="AE139" s="24">
        <v>6</v>
      </c>
      <c r="AF139" s="24">
        <f t="shared" si="8"/>
        <v>71</v>
      </c>
    </row>
    <row r="140" spans="1:32" ht="16.05" customHeight="1" x14ac:dyDescent="0.25">
      <c r="A140" s="22">
        <v>138</v>
      </c>
      <c r="B140" s="23" t="s">
        <v>937</v>
      </c>
      <c r="C140" s="24" t="s">
        <v>703</v>
      </c>
      <c r="D140" s="20">
        <v>10</v>
      </c>
      <c r="E140" s="20">
        <v>5</v>
      </c>
      <c r="F140" s="20"/>
      <c r="G140" s="20"/>
      <c r="H140" s="24"/>
      <c r="I140" s="20"/>
      <c r="J140" s="25"/>
      <c r="K140" s="20">
        <f t="shared" si="6"/>
        <v>15</v>
      </c>
      <c r="L140" s="20">
        <v>30</v>
      </c>
      <c r="M140" s="20">
        <v>20</v>
      </c>
      <c r="N140" s="25"/>
      <c r="O140" s="24"/>
      <c r="P140" s="22"/>
      <c r="Q140" s="24"/>
      <c r="R140" s="20"/>
      <c r="S140" s="24"/>
      <c r="T140" s="20"/>
      <c r="U140" s="24"/>
      <c r="V140" s="24"/>
      <c r="W140" s="24"/>
      <c r="X140" s="24"/>
      <c r="Y140" s="24"/>
      <c r="Z140" s="24">
        <f t="shared" si="7"/>
        <v>50</v>
      </c>
      <c r="AA140" s="24">
        <v>6</v>
      </c>
      <c r="AB140" s="24"/>
      <c r="AC140" s="24"/>
      <c r="AD140" s="24"/>
      <c r="AE140" s="24">
        <v>6</v>
      </c>
      <c r="AF140" s="24">
        <f t="shared" si="8"/>
        <v>71</v>
      </c>
    </row>
    <row r="141" spans="1:32" ht="16.05" customHeight="1" x14ac:dyDescent="0.25">
      <c r="A141" s="22">
        <v>139</v>
      </c>
      <c r="B141" s="23" t="s">
        <v>938</v>
      </c>
      <c r="C141" s="24" t="s">
        <v>703</v>
      </c>
      <c r="D141" s="20">
        <v>10</v>
      </c>
      <c r="E141" s="20">
        <v>5</v>
      </c>
      <c r="F141" s="20"/>
      <c r="G141" s="20"/>
      <c r="H141" s="24"/>
      <c r="I141" s="20"/>
      <c r="J141" s="25"/>
      <c r="K141" s="20">
        <f t="shared" si="6"/>
        <v>15</v>
      </c>
      <c r="L141" s="20">
        <v>30</v>
      </c>
      <c r="M141" s="20">
        <v>20</v>
      </c>
      <c r="N141" s="25"/>
      <c r="O141" s="24"/>
      <c r="P141" s="22"/>
      <c r="Q141" s="24"/>
      <c r="R141" s="20"/>
      <c r="S141" s="24"/>
      <c r="T141" s="20"/>
      <c r="U141" s="24"/>
      <c r="V141" s="24"/>
      <c r="W141" s="24"/>
      <c r="X141" s="24"/>
      <c r="Y141" s="24"/>
      <c r="Z141" s="24">
        <f t="shared" si="7"/>
        <v>50</v>
      </c>
      <c r="AA141" s="24">
        <v>6</v>
      </c>
      <c r="AB141" s="24"/>
      <c r="AC141" s="24"/>
      <c r="AD141" s="24"/>
      <c r="AE141" s="24">
        <v>6</v>
      </c>
      <c r="AF141" s="24">
        <f t="shared" si="8"/>
        <v>71</v>
      </c>
    </row>
    <row r="142" spans="1:32" ht="16.05" customHeight="1" x14ac:dyDescent="0.25">
      <c r="A142" s="22">
        <v>140</v>
      </c>
      <c r="B142" s="23" t="s">
        <v>939</v>
      </c>
      <c r="C142" s="24" t="s">
        <v>703</v>
      </c>
      <c r="D142" s="20">
        <v>10</v>
      </c>
      <c r="E142" s="20">
        <v>5</v>
      </c>
      <c r="F142" s="20"/>
      <c r="G142" s="20"/>
      <c r="H142" s="24"/>
      <c r="I142" s="20"/>
      <c r="J142" s="25"/>
      <c r="K142" s="20">
        <f t="shared" si="6"/>
        <v>15</v>
      </c>
      <c r="L142" s="20">
        <v>30</v>
      </c>
      <c r="M142" s="20">
        <v>20</v>
      </c>
      <c r="N142" s="25"/>
      <c r="O142" s="24"/>
      <c r="P142" s="22"/>
      <c r="Q142" s="24"/>
      <c r="R142" s="20"/>
      <c r="S142" s="24"/>
      <c r="T142" s="20"/>
      <c r="U142" s="24"/>
      <c r="V142" s="24"/>
      <c r="W142" s="24"/>
      <c r="X142" s="24"/>
      <c r="Y142" s="24"/>
      <c r="Z142" s="24">
        <f t="shared" si="7"/>
        <v>50</v>
      </c>
      <c r="AA142" s="24">
        <v>6</v>
      </c>
      <c r="AB142" s="24"/>
      <c r="AC142" s="24"/>
      <c r="AD142" s="24"/>
      <c r="AE142" s="24">
        <v>6</v>
      </c>
      <c r="AF142" s="24">
        <f t="shared" si="8"/>
        <v>71</v>
      </c>
    </row>
    <row r="143" spans="1:32" ht="16.05" customHeight="1" x14ac:dyDescent="0.25">
      <c r="A143" s="22">
        <v>141</v>
      </c>
      <c r="B143" s="23" t="s">
        <v>940</v>
      </c>
      <c r="C143" s="24" t="s">
        <v>703</v>
      </c>
      <c r="D143" s="20">
        <v>10</v>
      </c>
      <c r="E143" s="20">
        <v>5</v>
      </c>
      <c r="F143" s="20"/>
      <c r="G143" s="20"/>
      <c r="H143" s="24"/>
      <c r="I143" s="20"/>
      <c r="J143" s="25"/>
      <c r="K143" s="20">
        <f t="shared" si="6"/>
        <v>15</v>
      </c>
      <c r="L143" s="20">
        <v>30</v>
      </c>
      <c r="M143" s="20">
        <v>20</v>
      </c>
      <c r="N143" s="25"/>
      <c r="O143" s="24"/>
      <c r="P143" s="22"/>
      <c r="Q143" s="24"/>
      <c r="R143" s="20"/>
      <c r="S143" s="24"/>
      <c r="T143" s="20"/>
      <c r="U143" s="24"/>
      <c r="V143" s="24"/>
      <c r="W143" s="24"/>
      <c r="X143" s="24"/>
      <c r="Y143" s="24"/>
      <c r="Z143" s="24">
        <f t="shared" si="7"/>
        <v>50</v>
      </c>
      <c r="AA143" s="24">
        <v>6</v>
      </c>
      <c r="AB143" s="24"/>
      <c r="AC143" s="24"/>
      <c r="AD143" s="24"/>
      <c r="AE143" s="24">
        <v>6</v>
      </c>
      <c r="AF143" s="24">
        <f t="shared" si="8"/>
        <v>71</v>
      </c>
    </row>
    <row r="144" spans="1:32" ht="16.05" customHeight="1" x14ac:dyDescent="0.25">
      <c r="A144" s="22">
        <v>142</v>
      </c>
      <c r="B144" s="23" t="s">
        <v>941</v>
      </c>
      <c r="C144" s="24" t="s">
        <v>703</v>
      </c>
      <c r="D144" s="20">
        <v>10</v>
      </c>
      <c r="E144" s="20">
        <v>5</v>
      </c>
      <c r="F144" s="20"/>
      <c r="G144" s="20"/>
      <c r="H144" s="24"/>
      <c r="I144" s="20"/>
      <c r="J144" s="25"/>
      <c r="K144" s="20">
        <f t="shared" si="6"/>
        <v>15</v>
      </c>
      <c r="L144" s="20">
        <v>30</v>
      </c>
      <c r="M144" s="20">
        <v>20</v>
      </c>
      <c r="N144" s="25"/>
      <c r="O144" s="24"/>
      <c r="P144" s="22"/>
      <c r="Q144" s="24"/>
      <c r="R144" s="20"/>
      <c r="S144" s="24"/>
      <c r="T144" s="20"/>
      <c r="U144" s="21"/>
      <c r="V144" s="21"/>
      <c r="W144" s="21"/>
      <c r="X144" s="21"/>
      <c r="Y144" s="21"/>
      <c r="Z144" s="24">
        <f t="shared" si="7"/>
        <v>50</v>
      </c>
      <c r="AA144" s="24">
        <v>6</v>
      </c>
      <c r="AB144" s="21"/>
      <c r="AC144" s="21"/>
      <c r="AD144" s="21"/>
      <c r="AE144" s="107">
        <v>6</v>
      </c>
      <c r="AF144" s="24">
        <f t="shared" si="8"/>
        <v>71</v>
      </c>
    </row>
    <row r="145" spans="1:32" ht="16.05" customHeight="1" x14ac:dyDescent="0.25">
      <c r="A145" s="22">
        <v>143</v>
      </c>
      <c r="B145" s="23" t="s">
        <v>942</v>
      </c>
      <c r="C145" s="24" t="s">
        <v>711</v>
      </c>
      <c r="D145" s="20">
        <v>10</v>
      </c>
      <c r="E145" s="20">
        <v>5</v>
      </c>
      <c r="F145" s="20"/>
      <c r="G145" s="20"/>
      <c r="H145" s="24"/>
      <c r="I145" s="20"/>
      <c r="J145" s="25"/>
      <c r="K145" s="20">
        <f t="shared" si="6"/>
        <v>15</v>
      </c>
      <c r="L145" s="20">
        <v>30</v>
      </c>
      <c r="M145" s="20">
        <v>20</v>
      </c>
      <c r="N145" s="25"/>
      <c r="O145" s="24"/>
      <c r="P145" s="22"/>
      <c r="Q145" s="24"/>
      <c r="R145" s="20"/>
      <c r="S145" s="24"/>
      <c r="T145" s="20"/>
      <c r="U145" s="24"/>
      <c r="V145" s="24"/>
      <c r="W145" s="24"/>
      <c r="X145" s="24"/>
      <c r="Y145" s="24"/>
      <c r="Z145" s="24">
        <f t="shared" si="7"/>
        <v>50</v>
      </c>
      <c r="AA145" s="24">
        <v>6</v>
      </c>
      <c r="AB145" s="24"/>
      <c r="AC145" s="24"/>
      <c r="AD145" s="24"/>
      <c r="AE145" s="24">
        <v>6</v>
      </c>
      <c r="AF145" s="24">
        <f t="shared" si="8"/>
        <v>71</v>
      </c>
    </row>
    <row r="146" spans="1:32" ht="16.05" customHeight="1" x14ac:dyDescent="0.25">
      <c r="A146" s="22">
        <v>144</v>
      </c>
      <c r="B146" s="23" t="s">
        <v>943</v>
      </c>
      <c r="C146" s="24" t="s">
        <v>711</v>
      </c>
      <c r="D146" s="20">
        <v>10</v>
      </c>
      <c r="E146" s="20">
        <v>5</v>
      </c>
      <c r="F146" s="20"/>
      <c r="G146" s="20"/>
      <c r="H146" s="24"/>
      <c r="I146" s="20"/>
      <c r="J146" s="25"/>
      <c r="K146" s="20">
        <f t="shared" si="6"/>
        <v>15</v>
      </c>
      <c r="L146" s="20">
        <v>30</v>
      </c>
      <c r="M146" s="20">
        <v>20</v>
      </c>
      <c r="N146" s="25"/>
      <c r="O146" s="24"/>
      <c r="P146" s="22"/>
      <c r="Q146" s="24"/>
      <c r="R146" s="20"/>
      <c r="S146" s="24"/>
      <c r="T146" s="20"/>
      <c r="U146" s="24"/>
      <c r="V146" s="24"/>
      <c r="W146" s="24"/>
      <c r="X146" s="24"/>
      <c r="Y146" s="24"/>
      <c r="Z146" s="24">
        <f t="shared" si="7"/>
        <v>50</v>
      </c>
      <c r="AA146" s="24">
        <v>6</v>
      </c>
      <c r="AB146" s="24"/>
      <c r="AC146" s="24"/>
      <c r="AD146" s="24"/>
      <c r="AE146" s="24">
        <v>6</v>
      </c>
      <c r="AF146" s="24">
        <f t="shared" si="8"/>
        <v>71</v>
      </c>
    </row>
    <row r="147" spans="1:32" ht="16.05" customHeight="1" x14ac:dyDescent="0.25">
      <c r="A147" s="22">
        <v>145</v>
      </c>
      <c r="B147" s="23" t="s">
        <v>944</v>
      </c>
      <c r="C147" s="24" t="s">
        <v>711</v>
      </c>
      <c r="D147" s="20">
        <v>10</v>
      </c>
      <c r="E147" s="20">
        <v>5</v>
      </c>
      <c r="F147" s="20" t="s">
        <v>82</v>
      </c>
      <c r="G147" s="20">
        <v>0.25</v>
      </c>
      <c r="H147" s="24"/>
      <c r="I147" s="20"/>
      <c r="J147" s="25"/>
      <c r="K147" s="20">
        <f t="shared" si="6"/>
        <v>15.25</v>
      </c>
      <c r="L147" s="20">
        <v>30</v>
      </c>
      <c r="M147" s="20">
        <v>18</v>
      </c>
      <c r="N147" s="25"/>
      <c r="O147" s="24"/>
      <c r="P147" s="22"/>
      <c r="Q147" s="24"/>
      <c r="R147" s="20"/>
      <c r="S147" s="24"/>
      <c r="T147" s="20"/>
      <c r="U147" s="24"/>
      <c r="V147" s="24"/>
      <c r="W147" s="24"/>
      <c r="X147" s="24"/>
      <c r="Y147" s="24"/>
      <c r="Z147" s="24">
        <f t="shared" si="7"/>
        <v>48</v>
      </c>
      <c r="AA147" s="24">
        <v>6</v>
      </c>
      <c r="AB147" s="24"/>
      <c r="AC147" s="24"/>
      <c r="AD147" s="24"/>
      <c r="AE147" s="24">
        <v>6</v>
      </c>
      <c r="AF147" s="24">
        <f t="shared" si="8"/>
        <v>69.25</v>
      </c>
    </row>
    <row r="148" spans="1:32" ht="16.05" customHeight="1" x14ac:dyDescent="0.25">
      <c r="A148" s="22">
        <v>146</v>
      </c>
      <c r="B148" s="23" t="s">
        <v>945</v>
      </c>
      <c r="C148" s="24" t="s">
        <v>679</v>
      </c>
      <c r="D148" s="20">
        <v>10</v>
      </c>
      <c r="E148" s="20">
        <v>5</v>
      </c>
      <c r="F148" s="20"/>
      <c r="G148" s="20"/>
      <c r="H148" s="24"/>
      <c r="I148" s="20"/>
      <c r="J148" s="25"/>
      <c r="K148" s="20">
        <f t="shared" si="6"/>
        <v>15</v>
      </c>
      <c r="L148" s="20">
        <v>30</v>
      </c>
      <c r="M148" s="20">
        <v>18</v>
      </c>
      <c r="N148" s="25"/>
      <c r="O148" s="24"/>
      <c r="P148" s="24"/>
      <c r="Q148" s="22"/>
      <c r="R148" s="24"/>
      <c r="S148" s="20"/>
      <c r="T148" s="24"/>
      <c r="U148" s="24"/>
      <c r="V148" s="24"/>
      <c r="W148" s="24"/>
      <c r="X148" s="24"/>
      <c r="Y148" s="24"/>
      <c r="Z148" s="24">
        <f t="shared" si="7"/>
        <v>48</v>
      </c>
      <c r="AA148" s="24">
        <v>6</v>
      </c>
      <c r="AB148" s="24"/>
      <c r="AC148" s="24"/>
      <c r="AD148" s="24"/>
      <c r="AE148" s="24">
        <v>6</v>
      </c>
      <c r="AF148" s="24">
        <f t="shared" si="8"/>
        <v>69</v>
      </c>
    </row>
  </sheetData>
  <autoFilter ref="A2:AG2" xr:uid="{0D722420-BB00-4F2A-B7B2-11897C032380}">
    <sortState xmlns:xlrd2="http://schemas.microsoft.com/office/spreadsheetml/2017/richdata2" ref="A4:AG148">
      <sortCondition descending="1" ref="AF2"/>
    </sortState>
  </autoFilter>
  <mergeCells count="7">
    <mergeCell ref="AF1:AF2"/>
    <mergeCell ref="A1:A2"/>
    <mergeCell ref="B1:B2"/>
    <mergeCell ref="C1:C2"/>
    <mergeCell ref="D1:K1"/>
    <mergeCell ref="L1:Z1"/>
    <mergeCell ref="AA1:AE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DAB5-E577-44DD-A1E9-60B85D5D47A1}">
  <dimension ref="A1:AF105"/>
  <sheetViews>
    <sheetView topLeftCell="A25" workbookViewId="0">
      <selection activeCell="E8" sqref="E8"/>
    </sheetView>
  </sheetViews>
  <sheetFormatPr defaultColWidth="9" defaultRowHeight="14.4" x14ac:dyDescent="0.25"/>
  <cols>
    <col min="1" max="2" width="9" style="34"/>
    <col min="3" max="3" width="14.77734375" style="34" customWidth="1"/>
    <col min="4" max="5" width="9" style="34"/>
    <col min="6" max="6" width="24.6640625" style="34" customWidth="1"/>
    <col min="7" max="7" width="6.6640625" style="34" customWidth="1"/>
    <col min="8" max="16" width="9" style="34"/>
    <col min="17" max="17" width="27.6640625" style="34" customWidth="1"/>
    <col min="18" max="18" width="9" style="34"/>
    <col min="19" max="19" width="12.77734375" style="34" customWidth="1"/>
    <col min="20" max="20" width="6.33203125" style="34" customWidth="1"/>
    <col min="21" max="21" width="50.6640625" style="34" customWidth="1"/>
    <col min="22" max="16384" width="9" style="34"/>
  </cols>
  <sheetData>
    <row r="1" spans="1:32" ht="16.05" customHeight="1" x14ac:dyDescent="0.25">
      <c r="A1" s="108" t="s">
        <v>0</v>
      </c>
      <c r="B1" s="109" t="s">
        <v>1</v>
      </c>
      <c r="C1" s="109" t="s">
        <v>2</v>
      </c>
      <c r="D1" s="70" t="s">
        <v>3</v>
      </c>
      <c r="E1" s="70"/>
      <c r="F1" s="70"/>
      <c r="G1" s="70"/>
      <c r="H1" s="70"/>
      <c r="I1" s="70"/>
      <c r="J1" s="70"/>
      <c r="K1" s="70"/>
      <c r="L1" s="70" t="s">
        <v>4</v>
      </c>
      <c r="M1" s="70"/>
      <c r="N1" s="70"/>
      <c r="O1" s="70"/>
      <c r="P1" s="70"/>
      <c r="Q1" s="70"/>
      <c r="R1" s="70"/>
      <c r="S1" s="70"/>
      <c r="T1" s="70"/>
      <c r="U1" s="70"/>
      <c r="V1" s="70"/>
      <c r="W1" s="70"/>
      <c r="X1" s="70"/>
      <c r="Y1" s="70"/>
      <c r="Z1" s="110"/>
      <c r="AA1" s="70" t="s">
        <v>5</v>
      </c>
      <c r="AB1" s="70"/>
      <c r="AC1" s="70"/>
      <c r="AD1" s="70"/>
      <c r="AE1" s="70"/>
      <c r="AF1" s="111" t="s">
        <v>6</v>
      </c>
    </row>
    <row r="2" spans="1:32" ht="43.8" thickBot="1" x14ac:dyDescent="0.3">
      <c r="A2" s="112"/>
      <c r="B2" s="113"/>
      <c r="C2" s="113"/>
      <c r="D2" s="10" t="s">
        <v>7</v>
      </c>
      <c r="E2" s="10" t="s">
        <v>8</v>
      </c>
      <c r="F2" s="10" t="s">
        <v>9</v>
      </c>
      <c r="G2" s="10" t="s">
        <v>10</v>
      </c>
      <c r="H2" s="10" t="s">
        <v>11</v>
      </c>
      <c r="I2" s="10" t="s">
        <v>12</v>
      </c>
      <c r="J2" s="10" t="s">
        <v>13</v>
      </c>
      <c r="K2" s="114" t="s">
        <v>14</v>
      </c>
      <c r="L2" s="10" t="s">
        <v>7</v>
      </c>
      <c r="M2" s="10" t="s">
        <v>8</v>
      </c>
      <c r="N2" s="10" t="s">
        <v>15</v>
      </c>
      <c r="O2" s="10" t="s">
        <v>16</v>
      </c>
      <c r="P2" s="13" t="s">
        <v>17</v>
      </c>
      <c r="Q2" s="10" t="s">
        <v>18</v>
      </c>
      <c r="R2" s="13" t="s">
        <v>19</v>
      </c>
      <c r="S2" s="10" t="s">
        <v>20</v>
      </c>
      <c r="T2" s="13" t="s">
        <v>21</v>
      </c>
      <c r="U2" s="10" t="s">
        <v>22</v>
      </c>
      <c r="V2" s="13" t="s">
        <v>23</v>
      </c>
      <c r="W2" s="10" t="s">
        <v>24</v>
      </c>
      <c r="X2" s="10" t="s">
        <v>25</v>
      </c>
      <c r="Y2" s="10" t="s">
        <v>13</v>
      </c>
      <c r="Z2" s="114" t="s">
        <v>27</v>
      </c>
      <c r="AA2" s="10" t="s">
        <v>7</v>
      </c>
      <c r="AB2" s="10" t="s">
        <v>28</v>
      </c>
      <c r="AC2" s="10" t="s">
        <v>29</v>
      </c>
      <c r="AD2" s="10" t="s">
        <v>30</v>
      </c>
      <c r="AE2" s="114" t="s">
        <v>31</v>
      </c>
      <c r="AF2" s="115"/>
    </row>
    <row r="3" spans="1:32" ht="16.05" customHeight="1" x14ac:dyDescent="0.25">
      <c r="A3" s="19">
        <v>1</v>
      </c>
      <c r="B3" s="63" t="s">
        <v>986</v>
      </c>
      <c r="C3" s="63" t="s">
        <v>987</v>
      </c>
      <c r="D3" s="63">
        <v>10</v>
      </c>
      <c r="E3" s="63">
        <v>5</v>
      </c>
      <c r="F3" s="63"/>
      <c r="G3" s="63"/>
      <c r="H3" s="63"/>
      <c r="I3" s="63"/>
      <c r="J3" s="63"/>
      <c r="K3" s="63">
        <f t="shared" ref="K3:K33" si="0">SUM(D3,E3,G3,I3)</f>
        <v>15</v>
      </c>
      <c r="L3" s="63">
        <v>30</v>
      </c>
      <c r="M3" s="63">
        <v>20</v>
      </c>
      <c r="N3" s="63"/>
      <c r="O3" s="63"/>
      <c r="P3" s="63"/>
      <c r="Q3" s="63" t="s">
        <v>988</v>
      </c>
      <c r="R3" s="63">
        <v>4</v>
      </c>
      <c r="S3" s="63" t="s">
        <v>1143</v>
      </c>
      <c r="T3" s="63">
        <v>2</v>
      </c>
      <c r="U3" s="63" t="s">
        <v>1290</v>
      </c>
      <c r="V3" s="63">
        <v>18.600000000000001</v>
      </c>
      <c r="W3" s="63"/>
      <c r="X3" s="63"/>
      <c r="Y3" s="63"/>
      <c r="Z3" s="63">
        <f t="shared" ref="Z3:Z33" si="1">SUM(L3,M3,N3,P3,R3,T3,V3,X3)</f>
        <v>74.599999999999994</v>
      </c>
      <c r="AA3" s="63">
        <v>6</v>
      </c>
      <c r="AB3" s="63"/>
      <c r="AC3" s="63"/>
      <c r="AD3" s="63"/>
      <c r="AE3" s="63">
        <v>6</v>
      </c>
      <c r="AF3" s="63">
        <f t="shared" ref="AF3:AF33" si="2">K3+Z3+AE3</f>
        <v>95.6</v>
      </c>
    </row>
    <row r="4" spans="1:32" ht="16.05" customHeight="1" x14ac:dyDescent="0.25">
      <c r="A4" s="2">
        <v>2</v>
      </c>
      <c r="B4" s="23" t="s">
        <v>979</v>
      </c>
      <c r="C4" s="23" t="s">
        <v>973</v>
      </c>
      <c r="D4" s="23">
        <v>10</v>
      </c>
      <c r="E4" s="23">
        <v>5</v>
      </c>
      <c r="F4" s="23" t="s">
        <v>980</v>
      </c>
      <c r="G4" s="23">
        <v>2.5</v>
      </c>
      <c r="H4" s="28" t="s">
        <v>981</v>
      </c>
      <c r="I4" s="23">
        <v>3.5</v>
      </c>
      <c r="J4" s="23"/>
      <c r="K4" s="23">
        <f t="shared" si="0"/>
        <v>21</v>
      </c>
      <c r="L4" s="23">
        <v>30</v>
      </c>
      <c r="M4" s="23">
        <v>20</v>
      </c>
      <c r="N4" s="23"/>
      <c r="O4" s="23"/>
      <c r="P4" s="23"/>
      <c r="Q4" s="28" t="s">
        <v>1142</v>
      </c>
      <c r="R4" s="23">
        <v>4</v>
      </c>
      <c r="S4" s="23"/>
      <c r="T4" s="23"/>
      <c r="U4" s="28" t="s">
        <v>1235</v>
      </c>
      <c r="V4" s="23">
        <v>12.6</v>
      </c>
      <c r="W4" s="23"/>
      <c r="X4" s="23"/>
      <c r="Y4" s="23"/>
      <c r="Z4" s="23">
        <f t="shared" si="1"/>
        <v>66.599999999999994</v>
      </c>
      <c r="AA4" s="23">
        <v>6</v>
      </c>
      <c r="AB4" s="23"/>
      <c r="AC4" s="23"/>
      <c r="AD4" s="23"/>
      <c r="AE4" s="23">
        <v>6</v>
      </c>
      <c r="AF4" s="23">
        <f t="shared" si="2"/>
        <v>93.6</v>
      </c>
    </row>
    <row r="5" spans="1:32" ht="16.05" customHeight="1" x14ac:dyDescent="0.25">
      <c r="A5" s="2">
        <v>3</v>
      </c>
      <c r="B5" s="23" t="s">
        <v>968</v>
      </c>
      <c r="C5" s="23" t="s">
        <v>969</v>
      </c>
      <c r="D5" s="23">
        <v>10</v>
      </c>
      <c r="E5" s="23">
        <v>5</v>
      </c>
      <c r="F5" s="23"/>
      <c r="G5" s="23"/>
      <c r="H5" s="23"/>
      <c r="I5" s="23"/>
      <c r="J5" s="23"/>
      <c r="K5" s="23">
        <f t="shared" si="0"/>
        <v>15</v>
      </c>
      <c r="L5" s="23">
        <v>30</v>
      </c>
      <c r="M5" s="23">
        <v>20</v>
      </c>
      <c r="N5" s="23"/>
      <c r="O5" s="23"/>
      <c r="P5" s="23"/>
      <c r="Q5" s="28" t="s">
        <v>1204</v>
      </c>
      <c r="R5" s="23">
        <v>4</v>
      </c>
      <c r="S5" s="28" t="s">
        <v>970</v>
      </c>
      <c r="T5" s="23">
        <v>3</v>
      </c>
      <c r="U5" s="23" t="s">
        <v>971</v>
      </c>
      <c r="V5" s="23">
        <v>14</v>
      </c>
      <c r="W5" s="23"/>
      <c r="X5" s="23"/>
      <c r="Y5" s="23"/>
      <c r="Z5" s="23">
        <f t="shared" si="1"/>
        <v>71</v>
      </c>
      <c r="AA5" s="23">
        <v>6</v>
      </c>
      <c r="AB5" s="23"/>
      <c r="AC5" s="23"/>
      <c r="AD5" s="23"/>
      <c r="AE5" s="23">
        <v>6</v>
      </c>
      <c r="AF5" s="23">
        <f t="shared" si="2"/>
        <v>92</v>
      </c>
    </row>
    <row r="6" spans="1:32" ht="16.05" customHeight="1" x14ac:dyDescent="0.25">
      <c r="A6" s="2">
        <v>4</v>
      </c>
      <c r="B6" s="23" t="s">
        <v>977</v>
      </c>
      <c r="C6" s="23" t="s">
        <v>973</v>
      </c>
      <c r="D6" s="23">
        <v>10</v>
      </c>
      <c r="E6" s="23">
        <v>5</v>
      </c>
      <c r="F6" s="23" t="s">
        <v>978</v>
      </c>
      <c r="G6" s="23">
        <v>1.75</v>
      </c>
      <c r="H6" s="23" t="s">
        <v>1206</v>
      </c>
      <c r="I6" s="23">
        <v>1.5</v>
      </c>
      <c r="J6" s="23"/>
      <c r="K6" s="23">
        <f t="shared" si="0"/>
        <v>18.25</v>
      </c>
      <c r="L6" s="23">
        <v>30</v>
      </c>
      <c r="M6" s="23">
        <v>20</v>
      </c>
      <c r="N6" s="23"/>
      <c r="O6" s="23"/>
      <c r="P6" s="23"/>
      <c r="Q6" s="23"/>
      <c r="R6" s="23"/>
      <c r="S6" s="23"/>
      <c r="T6" s="23"/>
      <c r="U6" s="23" t="s">
        <v>1141</v>
      </c>
      <c r="V6" s="23">
        <v>16.2</v>
      </c>
      <c r="W6" s="23"/>
      <c r="X6" s="23"/>
      <c r="Y6" s="23"/>
      <c r="Z6" s="23">
        <f t="shared" si="1"/>
        <v>66.2</v>
      </c>
      <c r="AA6" s="23">
        <v>6</v>
      </c>
      <c r="AB6" s="23"/>
      <c r="AC6" s="23"/>
      <c r="AD6" s="23"/>
      <c r="AE6" s="23">
        <v>6</v>
      </c>
      <c r="AF6" s="23">
        <f t="shared" si="2"/>
        <v>90.45</v>
      </c>
    </row>
    <row r="7" spans="1:32" ht="16.05" customHeight="1" x14ac:dyDescent="0.25">
      <c r="A7" s="2">
        <v>5</v>
      </c>
      <c r="B7" s="23" t="s">
        <v>974</v>
      </c>
      <c r="C7" s="23" t="s">
        <v>975</v>
      </c>
      <c r="D7" s="23">
        <v>10</v>
      </c>
      <c r="E7" s="23">
        <v>5</v>
      </c>
      <c r="F7" s="23"/>
      <c r="G7" s="23"/>
      <c r="H7" s="23" t="s">
        <v>1203</v>
      </c>
      <c r="I7" s="23">
        <v>0.5</v>
      </c>
      <c r="J7" s="23"/>
      <c r="K7" s="23">
        <f t="shared" si="0"/>
        <v>15.5</v>
      </c>
      <c r="L7" s="23">
        <v>30</v>
      </c>
      <c r="M7" s="23">
        <v>20</v>
      </c>
      <c r="N7" s="23"/>
      <c r="O7" s="23"/>
      <c r="P7" s="23"/>
      <c r="Q7" s="23"/>
      <c r="R7" s="23"/>
      <c r="S7" s="23" t="s">
        <v>1291</v>
      </c>
      <c r="T7" s="23">
        <v>3.2</v>
      </c>
      <c r="U7" s="28" t="s">
        <v>976</v>
      </c>
      <c r="V7" s="23">
        <v>15</v>
      </c>
      <c r="W7" s="23"/>
      <c r="X7" s="23">
        <v>0.5</v>
      </c>
      <c r="Y7" s="23"/>
      <c r="Z7" s="23">
        <f t="shared" si="1"/>
        <v>68.7</v>
      </c>
      <c r="AA7" s="23">
        <v>6</v>
      </c>
      <c r="AB7" s="23"/>
      <c r="AC7" s="23"/>
      <c r="AD7" s="23"/>
      <c r="AE7" s="23">
        <v>6</v>
      </c>
      <c r="AF7" s="23">
        <f t="shared" si="2"/>
        <v>90.2</v>
      </c>
    </row>
    <row r="8" spans="1:32" ht="16.05" customHeight="1" x14ac:dyDescent="0.25">
      <c r="A8" s="2">
        <v>6</v>
      </c>
      <c r="B8" s="23" t="s">
        <v>982</v>
      </c>
      <c r="C8" s="23" t="s">
        <v>975</v>
      </c>
      <c r="D8" s="23">
        <v>10</v>
      </c>
      <c r="E8" s="23">
        <v>5</v>
      </c>
      <c r="F8" s="23" t="s">
        <v>983</v>
      </c>
      <c r="G8" s="23">
        <v>6</v>
      </c>
      <c r="H8" s="23" t="s">
        <v>984</v>
      </c>
      <c r="I8" s="23">
        <v>5</v>
      </c>
      <c r="J8" s="23"/>
      <c r="K8" s="23">
        <f t="shared" si="0"/>
        <v>26</v>
      </c>
      <c r="L8" s="23">
        <v>30</v>
      </c>
      <c r="M8" s="23">
        <v>20</v>
      </c>
      <c r="N8" s="23"/>
      <c r="O8" s="23"/>
      <c r="P8" s="23"/>
      <c r="Q8" s="23" t="s">
        <v>985</v>
      </c>
      <c r="R8" s="23">
        <v>2</v>
      </c>
      <c r="S8" s="23"/>
      <c r="T8" s="23"/>
      <c r="U8" s="23"/>
      <c r="V8" s="23"/>
      <c r="W8" s="23"/>
      <c r="X8" s="23">
        <v>2</v>
      </c>
      <c r="Y8" s="23"/>
      <c r="Z8" s="23">
        <f t="shared" si="1"/>
        <v>54</v>
      </c>
      <c r="AA8" s="23">
        <v>6</v>
      </c>
      <c r="AB8" s="23" t="s">
        <v>1207</v>
      </c>
      <c r="AC8" s="23"/>
      <c r="AD8" s="23">
        <v>3</v>
      </c>
      <c r="AE8" s="23">
        <v>9</v>
      </c>
      <c r="AF8" s="23">
        <f t="shared" si="2"/>
        <v>89</v>
      </c>
    </row>
    <row r="9" spans="1:32" ht="16.05" customHeight="1" x14ac:dyDescent="0.25">
      <c r="A9" s="2">
        <v>7</v>
      </c>
      <c r="B9" s="23" t="s">
        <v>1015</v>
      </c>
      <c r="C9" s="23" t="s">
        <v>969</v>
      </c>
      <c r="D9" s="23">
        <v>10</v>
      </c>
      <c r="E9" s="23">
        <v>5</v>
      </c>
      <c r="F9" s="23" t="s">
        <v>331</v>
      </c>
      <c r="G9" s="23">
        <v>3</v>
      </c>
      <c r="H9" s="23" t="s">
        <v>510</v>
      </c>
      <c r="I9" s="23">
        <v>1</v>
      </c>
      <c r="J9" s="23"/>
      <c r="K9" s="23">
        <f t="shared" si="0"/>
        <v>19</v>
      </c>
      <c r="L9" s="23">
        <v>30</v>
      </c>
      <c r="M9" s="23">
        <v>20</v>
      </c>
      <c r="N9" s="23"/>
      <c r="O9" s="23"/>
      <c r="P9" s="23"/>
      <c r="Q9" s="23"/>
      <c r="R9" s="23"/>
      <c r="S9" s="23"/>
      <c r="T9" s="23"/>
      <c r="U9" s="23" t="s">
        <v>1325</v>
      </c>
      <c r="V9" s="23">
        <v>12.6</v>
      </c>
      <c r="W9" s="23"/>
      <c r="X9" s="23"/>
      <c r="Y9" s="23"/>
      <c r="Z9" s="23">
        <f t="shared" si="1"/>
        <v>62.6</v>
      </c>
      <c r="AA9" s="23">
        <v>6</v>
      </c>
      <c r="AB9" s="23"/>
      <c r="AC9" s="23"/>
      <c r="AD9" s="23"/>
      <c r="AE9" s="23">
        <v>6</v>
      </c>
      <c r="AF9" s="23">
        <f t="shared" si="2"/>
        <v>87.6</v>
      </c>
    </row>
    <row r="10" spans="1:32" ht="16.05" customHeight="1" x14ac:dyDescent="0.25">
      <c r="A10" s="2">
        <v>8</v>
      </c>
      <c r="B10" s="23" t="s">
        <v>993</v>
      </c>
      <c r="C10" s="23" t="s">
        <v>973</v>
      </c>
      <c r="D10" s="23">
        <v>10</v>
      </c>
      <c r="E10" s="23">
        <v>5</v>
      </c>
      <c r="F10" s="23" t="s">
        <v>507</v>
      </c>
      <c r="G10" s="23">
        <v>2</v>
      </c>
      <c r="H10" s="23" t="s">
        <v>1050</v>
      </c>
      <c r="I10" s="23">
        <v>1</v>
      </c>
      <c r="J10" s="23"/>
      <c r="K10" s="23">
        <f t="shared" si="0"/>
        <v>18</v>
      </c>
      <c r="L10" s="23">
        <v>30</v>
      </c>
      <c r="M10" s="23">
        <v>20</v>
      </c>
      <c r="N10" s="23"/>
      <c r="O10" s="23"/>
      <c r="P10" s="23"/>
      <c r="Q10" s="23" t="s">
        <v>1144</v>
      </c>
      <c r="R10" s="23">
        <v>2</v>
      </c>
      <c r="S10" s="23"/>
      <c r="T10" s="23"/>
      <c r="U10" s="23" t="s">
        <v>1236</v>
      </c>
      <c r="V10" s="23">
        <v>10.8</v>
      </c>
      <c r="W10" s="23"/>
      <c r="X10" s="23"/>
      <c r="Y10" s="23"/>
      <c r="Z10" s="23">
        <f t="shared" si="1"/>
        <v>62.8</v>
      </c>
      <c r="AA10" s="23">
        <v>6</v>
      </c>
      <c r="AB10" s="23"/>
      <c r="AC10" s="23"/>
      <c r="AD10" s="23"/>
      <c r="AE10" s="23">
        <v>6</v>
      </c>
      <c r="AF10" s="23">
        <f t="shared" si="2"/>
        <v>86.8</v>
      </c>
    </row>
    <row r="11" spans="1:32" ht="16.05" customHeight="1" x14ac:dyDescent="0.25">
      <c r="A11" s="2">
        <v>9</v>
      </c>
      <c r="B11" s="23" t="s">
        <v>989</v>
      </c>
      <c r="C11" s="23" t="s">
        <v>969</v>
      </c>
      <c r="D11" s="23">
        <v>10</v>
      </c>
      <c r="E11" s="23">
        <v>5</v>
      </c>
      <c r="F11" s="23" t="s">
        <v>990</v>
      </c>
      <c r="G11" s="23">
        <v>3</v>
      </c>
      <c r="H11" s="23" t="s">
        <v>1209</v>
      </c>
      <c r="I11" s="23">
        <v>2</v>
      </c>
      <c r="J11" s="23"/>
      <c r="K11" s="23">
        <f t="shared" si="0"/>
        <v>20</v>
      </c>
      <c r="L11" s="23">
        <v>30</v>
      </c>
      <c r="M11" s="23">
        <v>20</v>
      </c>
      <c r="N11" s="23"/>
      <c r="O11" s="23"/>
      <c r="P11" s="23"/>
      <c r="Q11" s="23" t="s">
        <v>991</v>
      </c>
      <c r="R11" s="23">
        <v>2</v>
      </c>
      <c r="S11" s="23"/>
      <c r="T11" s="23"/>
      <c r="U11" s="23" t="s">
        <v>1210</v>
      </c>
      <c r="V11" s="23">
        <v>8.1</v>
      </c>
      <c r="W11" s="23"/>
      <c r="X11" s="23"/>
      <c r="Y11" s="23"/>
      <c r="Z11" s="23">
        <f t="shared" si="1"/>
        <v>60.1</v>
      </c>
      <c r="AA11" s="23">
        <v>6</v>
      </c>
      <c r="AB11" s="23"/>
      <c r="AC11" s="23"/>
      <c r="AD11" s="23" t="s">
        <v>992</v>
      </c>
      <c r="AE11" s="23">
        <v>6.5</v>
      </c>
      <c r="AF11" s="23">
        <f t="shared" si="2"/>
        <v>86.6</v>
      </c>
    </row>
    <row r="12" spans="1:32" ht="16.05" customHeight="1" x14ac:dyDescent="0.25">
      <c r="A12" s="2">
        <v>10</v>
      </c>
      <c r="B12" s="23" t="s">
        <v>994</v>
      </c>
      <c r="C12" s="23" t="s">
        <v>975</v>
      </c>
      <c r="D12" s="23">
        <v>10</v>
      </c>
      <c r="E12" s="23">
        <v>5</v>
      </c>
      <c r="F12" s="23" t="s">
        <v>1208</v>
      </c>
      <c r="G12" s="23">
        <v>0.25</v>
      </c>
      <c r="H12" s="23" t="s">
        <v>1292</v>
      </c>
      <c r="I12" s="23">
        <v>1</v>
      </c>
      <c r="J12" s="23"/>
      <c r="K12" s="23">
        <f t="shared" si="0"/>
        <v>16.25</v>
      </c>
      <c r="L12" s="23">
        <v>30</v>
      </c>
      <c r="M12" s="23">
        <v>20</v>
      </c>
      <c r="N12" s="23"/>
      <c r="O12" s="23"/>
      <c r="P12" s="23"/>
      <c r="Q12" s="23"/>
      <c r="R12" s="23"/>
      <c r="S12" s="23" t="s">
        <v>1293</v>
      </c>
      <c r="T12" s="23">
        <v>2.4</v>
      </c>
      <c r="U12" s="23" t="s">
        <v>995</v>
      </c>
      <c r="V12" s="23">
        <v>6</v>
      </c>
      <c r="W12" s="23"/>
      <c r="X12" s="23">
        <v>0.5</v>
      </c>
      <c r="Y12" s="23"/>
      <c r="Z12" s="23">
        <f t="shared" si="1"/>
        <v>58.9</v>
      </c>
      <c r="AA12" s="23">
        <v>6</v>
      </c>
      <c r="AB12" s="23" t="s">
        <v>996</v>
      </c>
      <c r="AC12" s="23"/>
      <c r="AD12" s="23"/>
      <c r="AE12" s="23">
        <v>11</v>
      </c>
      <c r="AF12" s="23">
        <f t="shared" si="2"/>
        <v>86.15</v>
      </c>
    </row>
    <row r="13" spans="1:32" ht="16.05" customHeight="1" x14ac:dyDescent="0.25">
      <c r="A13" s="2">
        <v>11</v>
      </c>
      <c r="B13" s="23" t="s">
        <v>1001</v>
      </c>
      <c r="C13" s="23" t="s">
        <v>973</v>
      </c>
      <c r="D13" s="23">
        <v>10</v>
      </c>
      <c r="E13" s="23">
        <v>5</v>
      </c>
      <c r="F13" s="23" t="s">
        <v>1145</v>
      </c>
      <c r="G13" s="23">
        <v>1</v>
      </c>
      <c r="H13" s="23" t="s">
        <v>1332</v>
      </c>
      <c r="I13" s="23">
        <v>6.5</v>
      </c>
      <c r="J13" s="23"/>
      <c r="K13" s="23">
        <f t="shared" si="0"/>
        <v>22.5</v>
      </c>
      <c r="L13" s="23">
        <v>30</v>
      </c>
      <c r="M13" s="23">
        <v>20</v>
      </c>
      <c r="N13" s="23"/>
      <c r="O13" s="23"/>
      <c r="P13" s="23"/>
      <c r="Q13" s="23"/>
      <c r="R13" s="23"/>
      <c r="S13" s="23" t="s">
        <v>1238</v>
      </c>
      <c r="T13" s="23">
        <v>1.6</v>
      </c>
      <c r="U13" s="23" t="s">
        <v>1146</v>
      </c>
      <c r="V13" s="23">
        <v>6</v>
      </c>
      <c r="W13" s="23"/>
      <c r="X13" s="23"/>
      <c r="Y13" s="23"/>
      <c r="Z13" s="23">
        <f t="shared" si="1"/>
        <v>57.6</v>
      </c>
      <c r="AA13" s="23">
        <v>6</v>
      </c>
      <c r="AB13" s="23"/>
      <c r="AC13" s="23"/>
      <c r="AD13" s="23"/>
      <c r="AE13" s="23">
        <v>6</v>
      </c>
      <c r="AF13" s="23">
        <f t="shared" si="2"/>
        <v>86.1</v>
      </c>
    </row>
    <row r="14" spans="1:32" ht="16.05" customHeight="1" x14ac:dyDescent="0.25">
      <c r="A14" s="2">
        <v>12</v>
      </c>
      <c r="B14" s="23" t="s">
        <v>972</v>
      </c>
      <c r="C14" s="23" t="s">
        <v>973</v>
      </c>
      <c r="D14" s="23">
        <v>10</v>
      </c>
      <c r="E14" s="23">
        <v>5</v>
      </c>
      <c r="F14" s="23"/>
      <c r="G14" s="23"/>
      <c r="H14" s="23" t="s">
        <v>1050</v>
      </c>
      <c r="I14" s="23">
        <v>1</v>
      </c>
      <c r="J14" s="23"/>
      <c r="K14" s="23">
        <f t="shared" si="0"/>
        <v>16</v>
      </c>
      <c r="L14" s="23">
        <v>30</v>
      </c>
      <c r="M14" s="23">
        <v>20</v>
      </c>
      <c r="N14" s="23"/>
      <c r="O14" s="23"/>
      <c r="P14" s="23"/>
      <c r="Q14" s="23"/>
      <c r="R14" s="23"/>
      <c r="S14" s="23" t="s">
        <v>1294</v>
      </c>
      <c r="T14" s="23">
        <v>4</v>
      </c>
      <c r="U14" s="23" t="s">
        <v>1205</v>
      </c>
      <c r="V14" s="23">
        <v>10</v>
      </c>
      <c r="W14" s="23"/>
      <c r="X14" s="23"/>
      <c r="Y14" s="23"/>
      <c r="Z14" s="23">
        <f t="shared" si="1"/>
        <v>64</v>
      </c>
      <c r="AA14" s="23">
        <v>6</v>
      </c>
      <c r="AB14" s="23"/>
      <c r="AC14" s="23"/>
      <c r="AD14" s="23"/>
      <c r="AE14" s="23">
        <v>6</v>
      </c>
      <c r="AF14" s="23">
        <f t="shared" si="2"/>
        <v>86</v>
      </c>
    </row>
    <row r="15" spans="1:32" ht="16.05" customHeight="1" x14ac:dyDescent="0.25">
      <c r="A15" s="2">
        <v>13</v>
      </c>
      <c r="B15" s="23" t="s">
        <v>1031</v>
      </c>
      <c r="C15" s="23" t="s">
        <v>1004</v>
      </c>
      <c r="D15" s="23">
        <v>10</v>
      </c>
      <c r="E15" s="23">
        <v>5</v>
      </c>
      <c r="F15" s="23"/>
      <c r="G15" s="23"/>
      <c r="H15" s="23" t="s">
        <v>1032</v>
      </c>
      <c r="I15" s="23">
        <v>1</v>
      </c>
      <c r="J15" s="23"/>
      <c r="K15" s="23">
        <f t="shared" si="0"/>
        <v>16</v>
      </c>
      <c r="L15" s="23">
        <v>30</v>
      </c>
      <c r="M15" s="23">
        <v>20</v>
      </c>
      <c r="N15" s="23"/>
      <c r="O15" s="23"/>
      <c r="P15" s="23"/>
      <c r="Q15" s="23"/>
      <c r="R15" s="23"/>
      <c r="S15" s="23"/>
      <c r="T15" s="23"/>
      <c r="U15" s="23" t="s">
        <v>1326</v>
      </c>
      <c r="V15" s="23">
        <v>12.6</v>
      </c>
      <c r="W15" s="23"/>
      <c r="X15" s="23"/>
      <c r="Y15" s="23"/>
      <c r="Z15" s="23">
        <f t="shared" si="1"/>
        <v>62.6</v>
      </c>
      <c r="AA15" s="23">
        <v>6</v>
      </c>
      <c r="AB15" s="23" t="s">
        <v>1033</v>
      </c>
      <c r="AC15" s="23"/>
      <c r="AD15" s="23"/>
      <c r="AE15" s="23">
        <v>6.25</v>
      </c>
      <c r="AF15" s="23">
        <f t="shared" si="2"/>
        <v>84.85</v>
      </c>
    </row>
    <row r="16" spans="1:32" ht="16.05" customHeight="1" x14ac:dyDescent="0.25">
      <c r="A16" s="2">
        <v>14</v>
      </c>
      <c r="B16" s="23" t="s">
        <v>998</v>
      </c>
      <c r="C16" s="23" t="s">
        <v>1004</v>
      </c>
      <c r="D16" s="23">
        <v>10</v>
      </c>
      <c r="E16" s="23">
        <v>5</v>
      </c>
      <c r="F16" s="23" t="s">
        <v>999</v>
      </c>
      <c r="G16" s="23">
        <v>3</v>
      </c>
      <c r="H16" s="23" t="s">
        <v>1000</v>
      </c>
      <c r="I16" s="23">
        <v>2.5</v>
      </c>
      <c r="J16" s="23"/>
      <c r="K16" s="23">
        <f t="shared" si="0"/>
        <v>20.5</v>
      </c>
      <c r="L16" s="23">
        <v>30</v>
      </c>
      <c r="M16" s="23">
        <v>20</v>
      </c>
      <c r="N16" s="23"/>
      <c r="O16" s="23"/>
      <c r="P16" s="23"/>
      <c r="Q16" s="23" t="s">
        <v>1211</v>
      </c>
      <c r="R16" s="23">
        <v>2</v>
      </c>
      <c r="S16" s="23"/>
      <c r="T16" s="23"/>
      <c r="U16" s="23" t="s">
        <v>1212</v>
      </c>
      <c r="V16" s="23">
        <v>5.4</v>
      </c>
      <c r="W16" s="23"/>
      <c r="X16" s="23">
        <v>0.5</v>
      </c>
      <c r="Y16" s="23"/>
      <c r="Z16" s="23">
        <f t="shared" si="1"/>
        <v>57.9</v>
      </c>
      <c r="AA16" s="23">
        <v>6</v>
      </c>
      <c r="AB16" s="23"/>
      <c r="AC16" s="23"/>
      <c r="AD16" s="23"/>
      <c r="AE16" s="23">
        <v>6</v>
      </c>
      <c r="AF16" s="23">
        <f t="shared" si="2"/>
        <v>84.4</v>
      </c>
    </row>
    <row r="17" spans="1:32" ht="16.05" customHeight="1" x14ac:dyDescent="0.25">
      <c r="A17" s="2">
        <v>15</v>
      </c>
      <c r="B17" s="23" t="s">
        <v>1009</v>
      </c>
      <c r="C17" s="23" t="s">
        <v>975</v>
      </c>
      <c r="D17" s="23">
        <v>10</v>
      </c>
      <c r="E17" s="23">
        <v>5</v>
      </c>
      <c r="F17" s="23" t="s">
        <v>1010</v>
      </c>
      <c r="G17" s="23">
        <v>4.5</v>
      </c>
      <c r="H17" s="23" t="s">
        <v>1213</v>
      </c>
      <c r="I17" s="23">
        <v>2</v>
      </c>
      <c r="J17" s="23"/>
      <c r="K17" s="23">
        <f t="shared" si="0"/>
        <v>21.5</v>
      </c>
      <c r="L17" s="23">
        <v>30</v>
      </c>
      <c r="M17" s="23">
        <v>20</v>
      </c>
      <c r="N17" s="23"/>
      <c r="O17" s="23"/>
      <c r="P17" s="23"/>
      <c r="Q17" s="23" t="s">
        <v>1214</v>
      </c>
      <c r="R17" s="23">
        <v>2</v>
      </c>
      <c r="S17" s="23" t="s">
        <v>1012</v>
      </c>
      <c r="T17" s="23">
        <v>1.6</v>
      </c>
      <c r="U17" s="23" t="s">
        <v>1215</v>
      </c>
      <c r="V17" s="23">
        <v>3</v>
      </c>
      <c r="W17" s="23"/>
      <c r="X17" s="23"/>
      <c r="Y17" s="23"/>
      <c r="Z17" s="23">
        <f t="shared" si="1"/>
        <v>56.6</v>
      </c>
      <c r="AA17" s="23">
        <v>6</v>
      </c>
      <c r="AB17" s="23"/>
      <c r="AC17" s="23"/>
      <c r="AD17" s="23"/>
      <c r="AE17" s="23">
        <v>6</v>
      </c>
      <c r="AF17" s="23">
        <f t="shared" si="2"/>
        <v>84.1</v>
      </c>
    </row>
    <row r="18" spans="1:32" ht="16.05" customHeight="1" x14ac:dyDescent="0.25">
      <c r="A18" s="2">
        <v>16</v>
      </c>
      <c r="B18" s="23" t="s">
        <v>1024</v>
      </c>
      <c r="C18" s="23" t="s">
        <v>975</v>
      </c>
      <c r="D18" s="23">
        <v>10</v>
      </c>
      <c r="E18" s="23">
        <v>5</v>
      </c>
      <c r="F18" s="23"/>
      <c r="G18" s="23"/>
      <c r="H18" s="23" t="s">
        <v>1025</v>
      </c>
      <c r="I18" s="23">
        <v>0.5</v>
      </c>
      <c r="J18" s="23"/>
      <c r="K18" s="23">
        <f t="shared" si="0"/>
        <v>15.5</v>
      </c>
      <c r="L18" s="23">
        <v>30</v>
      </c>
      <c r="M18" s="23">
        <v>20</v>
      </c>
      <c r="N18" s="23"/>
      <c r="O18" s="23"/>
      <c r="P18" s="23"/>
      <c r="Q18" s="23" t="s">
        <v>1026</v>
      </c>
      <c r="R18" s="23">
        <v>8</v>
      </c>
      <c r="S18" s="23"/>
      <c r="T18" s="23"/>
      <c r="U18" s="23" t="s">
        <v>1216</v>
      </c>
      <c r="V18" s="23">
        <v>4.5</v>
      </c>
      <c r="W18" s="23"/>
      <c r="X18" s="23"/>
      <c r="Y18" s="23"/>
      <c r="Z18" s="23">
        <f t="shared" si="1"/>
        <v>62.5</v>
      </c>
      <c r="AA18" s="23">
        <v>6</v>
      </c>
      <c r="AB18" s="23"/>
      <c r="AC18" s="23"/>
      <c r="AD18" s="23"/>
      <c r="AE18" s="23">
        <v>6</v>
      </c>
      <c r="AF18" s="23">
        <f t="shared" si="2"/>
        <v>84</v>
      </c>
    </row>
    <row r="19" spans="1:32" ht="16.05" customHeight="1" x14ac:dyDescent="0.25">
      <c r="A19" s="2">
        <v>17</v>
      </c>
      <c r="B19" s="23" t="s">
        <v>1002</v>
      </c>
      <c r="C19" s="23" t="s">
        <v>1004</v>
      </c>
      <c r="D19" s="23">
        <v>10</v>
      </c>
      <c r="E19" s="23">
        <v>5</v>
      </c>
      <c r="F19" s="23"/>
      <c r="G19" s="23"/>
      <c r="H19" s="23"/>
      <c r="I19" s="23"/>
      <c r="J19" s="23"/>
      <c r="K19" s="23">
        <f t="shared" si="0"/>
        <v>15</v>
      </c>
      <c r="L19" s="23">
        <v>30</v>
      </c>
      <c r="M19" s="23">
        <v>20</v>
      </c>
      <c r="N19" s="23"/>
      <c r="O19" s="23"/>
      <c r="P19" s="23"/>
      <c r="Q19" s="23"/>
      <c r="R19" s="23"/>
      <c r="S19" s="23"/>
      <c r="T19" s="23"/>
      <c r="U19" s="23" t="s">
        <v>1147</v>
      </c>
      <c r="V19" s="23">
        <v>12</v>
      </c>
      <c r="W19" s="23"/>
      <c r="X19" s="23"/>
      <c r="Y19" s="23"/>
      <c r="Z19" s="23">
        <f t="shared" si="1"/>
        <v>62</v>
      </c>
      <c r="AA19" s="23">
        <v>6</v>
      </c>
      <c r="AB19" s="23" t="s">
        <v>1148</v>
      </c>
      <c r="AC19" s="23"/>
      <c r="AD19" s="23"/>
      <c r="AE19" s="23">
        <v>6.6</v>
      </c>
      <c r="AF19" s="23">
        <f t="shared" si="2"/>
        <v>83.6</v>
      </c>
    </row>
    <row r="20" spans="1:32" ht="16.05" customHeight="1" x14ac:dyDescent="0.25">
      <c r="A20" s="2">
        <v>18</v>
      </c>
      <c r="B20" s="23" t="s">
        <v>1014</v>
      </c>
      <c r="C20" s="23" t="s">
        <v>969</v>
      </c>
      <c r="D20" s="23">
        <v>10</v>
      </c>
      <c r="E20" s="23">
        <v>5</v>
      </c>
      <c r="F20" s="23" t="s">
        <v>507</v>
      </c>
      <c r="G20" s="23">
        <v>2</v>
      </c>
      <c r="H20" s="23" t="s">
        <v>1218</v>
      </c>
      <c r="I20" s="23">
        <v>1.5</v>
      </c>
      <c r="J20" s="23"/>
      <c r="K20" s="23">
        <f t="shared" si="0"/>
        <v>18.5</v>
      </c>
      <c r="L20" s="23">
        <v>30</v>
      </c>
      <c r="M20" s="23">
        <v>20</v>
      </c>
      <c r="N20" s="23"/>
      <c r="O20" s="23"/>
      <c r="P20" s="23"/>
      <c r="Q20" s="23"/>
      <c r="R20" s="23"/>
      <c r="S20" s="23" t="s">
        <v>1327</v>
      </c>
      <c r="T20" s="23">
        <v>9</v>
      </c>
      <c r="U20" s="23"/>
      <c r="V20" s="23"/>
      <c r="W20" s="23"/>
      <c r="X20" s="23"/>
      <c r="Y20" s="23"/>
      <c r="Z20" s="23">
        <f t="shared" si="1"/>
        <v>59</v>
      </c>
      <c r="AA20" s="23">
        <v>6</v>
      </c>
      <c r="AB20" s="23"/>
      <c r="AC20" s="23"/>
      <c r="AD20" s="23"/>
      <c r="AE20" s="23">
        <v>6</v>
      </c>
      <c r="AF20" s="23">
        <f t="shared" si="2"/>
        <v>83.5</v>
      </c>
    </row>
    <row r="21" spans="1:32" ht="16.05" customHeight="1" x14ac:dyDescent="0.25">
      <c r="A21" s="2">
        <v>19</v>
      </c>
      <c r="B21" s="23" t="s">
        <v>1003</v>
      </c>
      <c r="C21" s="23" t="s">
        <v>1004</v>
      </c>
      <c r="D21" s="23">
        <v>10</v>
      </c>
      <c r="E21" s="23">
        <v>5</v>
      </c>
      <c r="F21" s="23"/>
      <c r="G21" s="23"/>
      <c r="H21" s="23"/>
      <c r="I21" s="23"/>
      <c r="J21" s="23"/>
      <c r="K21" s="23">
        <f t="shared" si="0"/>
        <v>15</v>
      </c>
      <c r="L21" s="23">
        <v>30</v>
      </c>
      <c r="M21" s="23">
        <v>20</v>
      </c>
      <c r="N21" s="23"/>
      <c r="O21" s="23"/>
      <c r="P21" s="23"/>
      <c r="Q21" s="23" t="s">
        <v>1005</v>
      </c>
      <c r="R21" s="23">
        <v>2</v>
      </c>
      <c r="S21" s="28" t="s">
        <v>1239</v>
      </c>
      <c r="T21" s="23">
        <v>1.8</v>
      </c>
      <c r="U21" s="23" t="s">
        <v>1006</v>
      </c>
      <c r="V21" s="23">
        <v>8.1</v>
      </c>
      <c r="W21" s="23"/>
      <c r="X21" s="23"/>
      <c r="Y21" s="23"/>
      <c r="Z21" s="23">
        <f t="shared" si="1"/>
        <v>61.9</v>
      </c>
      <c r="AA21" s="23">
        <v>6</v>
      </c>
      <c r="AB21" s="23"/>
      <c r="AC21" s="23"/>
      <c r="AD21" s="23"/>
      <c r="AE21" s="23">
        <v>6</v>
      </c>
      <c r="AF21" s="23">
        <f t="shared" si="2"/>
        <v>82.9</v>
      </c>
    </row>
    <row r="22" spans="1:32" ht="16.05" customHeight="1" x14ac:dyDescent="0.25">
      <c r="A22" s="2">
        <v>20</v>
      </c>
      <c r="B22" s="23" t="s">
        <v>1007</v>
      </c>
      <c r="C22" s="23" t="s">
        <v>969</v>
      </c>
      <c r="D22" s="23">
        <v>10</v>
      </c>
      <c r="E22" s="23">
        <v>5</v>
      </c>
      <c r="F22" s="23" t="s">
        <v>1008</v>
      </c>
      <c r="G22" s="23">
        <v>4.75</v>
      </c>
      <c r="H22" s="23"/>
      <c r="I22" s="23"/>
      <c r="J22" s="23"/>
      <c r="K22" s="23">
        <f t="shared" si="0"/>
        <v>19.75</v>
      </c>
      <c r="L22" s="23">
        <v>30</v>
      </c>
      <c r="M22" s="23">
        <v>20</v>
      </c>
      <c r="N22" s="23"/>
      <c r="O22" s="23"/>
      <c r="P22" s="23"/>
      <c r="Q22" s="23"/>
      <c r="R22" s="23"/>
      <c r="S22" s="23"/>
      <c r="T22" s="23"/>
      <c r="U22" s="23" t="s">
        <v>1217</v>
      </c>
      <c r="V22" s="23">
        <v>6</v>
      </c>
      <c r="W22" s="23"/>
      <c r="X22" s="23"/>
      <c r="Y22" s="23"/>
      <c r="Z22" s="23">
        <f t="shared" si="1"/>
        <v>56</v>
      </c>
      <c r="AA22" s="23">
        <v>6</v>
      </c>
      <c r="AB22" s="23"/>
      <c r="AC22" s="23"/>
      <c r="AD22" s="23"/>
      <c r="AE22" s="23">
        <v>6</v>
      </c>
      <c r="AF22" s="23">
        <f t="shared" si="2"/>
        <v>81.75</v>
      </c>
    </row>
    <row r="23" spans="1:32" ht="16.05" customHeight="1" x14ac:dyDescent="0.25">
      <c r="A23" s="2">
        <v>21</v>
      </c>
      <c r="B23" s="23" t="s">
        <v>1041</v>
      </c>
      <c r="C23" s="23" t="s">
        <v>1042</v>
      </c>
      <c r="D23" s="23">
        <v>10</v>
      </c>
      <c r="E23" s="23">
        <v>5</v>
      </c>
      <c r="F23" s="23" t="s">
        <v>1043</v>
      </c>
      <c r="G23" s="23">
        <v>3</v>
      </c>
      <c r="H23" s="23" t="s">
        <v>1044</v>
      </c>
      <c r="I23" s="23">
        <v>4</v>
      </c>
      <c r="J23" s="23"/>
      <c r="K23" s="23">
        <f t="shared" si="0"/>
        <v>22</v>
      </c>
      <c r="L23" s="23">
        <v>30</v>
      </c>
      <c r="M23" s="23">
        <v>20</v>
      </c>
      <c r="N23" s="23"/>
      <c r="O23" s="23"/>
      <c r="P23" s="23"/>
      <c r="Q23" s="23"/>
      <c r="R23" s="23"/>
      <c r="S23" s="23" t="s">
        <v>1143</v>
      </c>
      <c r="T23" s="23">
        <v>1.6</v>
      </c>
      <c r="U23" s="23" t="s">
        <v>1219</v>
      </c>
      <c r="V23" s="23">
        <v>1</v>
      </c>
      <c r="W23" s="23"/>
      <c r="X23" s="23">
        <v>0.5</v>
      </c>
      <c r="Y23" s="23"/>
      <c r="Z23" s="23">
        <f t="shared" si="1"/>
        <v>53.1</v>
      </c>
      <c r="AA23" s="23">
        <v>6</v>
      </c>
      <c r="AB23" s="23"/>
      <c r="AC23" s="23"/>
      <c r="AD23" s="23"/>
      <c r="AE23" s="23">
        <v>6</v>
      </c>
      <c r="AF23" s="23">
        <f t="shared" si="2"/>
        <v>81.099999999999994</v>
      </c>
    </row>
    <row r="24" spans="1:32" ht="16.05" customHeight="1" x14ac:dyDescent="0.25">
      <c r="A24" s="2">
        <v>22</v>
      </c>
      <c r="B24" s="23" t="s">
        <v>997</v>
      </c>
      <c r="C24" s="23" t="s">
        <v>973</v>
      </c>
      <c r="D24" s="23">
        <v>10</v>
      </c>
      <c r="E24" s="23">
        <v>5</v>
      </c>
      <c r="F24" s="23"/>
      <c r="G24" s="23"/>
      <c r="H24" s="23"/>
      <c r="I24" s="23"/>
      <c r="J24" s="23"/>
      <c r="K24" s="23">
        <f t="shared" si="0"/>
        <v>15</v>
      </c>
      <c r="L24" s="23">
        <v>30</v>
      </c>
      <c r="M24" s="23">
        <v>20</v>
      </c>
      <c r="N24" s="23"/>
      <c r="O24" s="23"/>
      <c r="P24" s="23"/>
      <c r="Q24" s="23"/>
      <c r="R24" s="23"/>
      <c r="S24" s="23" t="s">
        <v>1295</v>
      </c>
      <c r="T24" s="23">
        <v>4.5</v>
      </c>
      <c r="U24" s="23" t="s">
        <v>1237</v>
      </c>
      <c r="V24" s="23">
        <v>5.4</v>
      </c>
      <c r="W24" s="23"/>
      <c r="X24" s="23"/>
      <c r="Y24" s="23"/>
      <c r="Z24" s="23">
        <f t="shared" si="1"/>
        <v>59.9</v>
      </c>
      <c r="AA24" s="23">
        <v>6</v>
      </c>
      <c r="AB24" s="23"/>
      <c r="AC24" s="23"/>
      <c r="AD24" s="23"/>
      <c r="AE24" s="23">
        <v>6</v>
      </c>
      <c r="AF24" s="23">
        <f t="shared" si="2"/>
        <v>80.900000000000006</v>
      </c>
    </row>
    <row r="25" spans="1:32" ht="16.05" customHeight="1" x14ac:dyDescent="0.25">
      <c r="A25" s="2">
        <v>23</v>
      </c>
      <c r="B25" s="23" t="s">
        <v>1016</v>
      </c>
      <c r="C25" s="23" t="s">
        <v>975</v>
      </c>
      <c r="D25" s="23">
        <v>10</v>
      </c>
      <c r="E25" s="23">
        <v>5</v>
      </c>
      <c r="F25" s="23"/>
      <c r="G25" s="23"/>
      <c r="H25" s="23"/>
      <c r="I25" s="23"/>
      <c r="J25" s="23"/>
      <c r="K25" s="23">
        <f t="shared" si="0"/>
        <v>15</v>
      </c>
      <c r="L25" s="23">
        <v>30</v>
      </c>
      <c r="M25" s="23">
        <v>20</v>
      </c>
      <c r="N25" s="23"/>
      <c r="O25" s="23"/>
      <c r="P25" s="23"/>
      <c r="Q25" s="23" t="s">
        <v>1017</v>
      </c>
      <c r="R25" s="23">
        <v>4</v>
      </c>
      <c r="S25" s="23"/>
      <c r="T25" s="23"/>
      <c r="U25" s="23" t="s">
        <v>1220</v>
      </c>
      <c r="V25" s="23">
        <v>5.4</v>
      </c>
      <c r="W25" s="23"/>
      <c r="X25" s="23"/>
      <c r="Y25" s="23"/>
      <c r="Z25" s="23">
        <f t="shared" si="1"/>
        <v>59.4</v>
      </c>
      <c r="AA25" s="23">
        <v>6</v>
      </c>
      <c r="AB25" s="23"/>
      <c r="AC25" s="23"/>
      <c r="AD25" s="23"/>
      <c r="AE25" s="23">
        <v>6</v>
      </c>
      <c r="AF25" s="23">
        <f t="shared" si="2"/>
        <v>80.400000000000006</v>
      </c>
    </row>
    <row r="26" spans="1:32" ht="16.05" customHeight="1" x14ac:dyDescent="0.25">
      <c r="A26" s="2">
        <v>24</v>
      </c>
      <c r="B26" s="23" t="s">
        <v>1018</v>
      </c>
      <c r="C26" s="23" t="s">
        <v>969</v>
      </c>
      <c r="D26" s="23">
        <v>10</v>
      </c>
      <c r="E26" s="23">
        <v>5</v>
      </c>
      <c r="F26" s="23" t="s">
        <v>1019</v>
      </c>
      <c r="G26" s="23">
        <v>1.25</v>
      </c>
      <c r="H26" s="23"/>
      <c r="I26" s="23"/>
      <c r="J26" s="23"/>
      <c r="K26" s="23">
        <f t="shared" si="0"/>
        <v>16.25</v>
      </c>
      <c r="L26" s="23">
        <v>30</v>
      </c>
      <c r="M26" s="23">
        <v>20</v>
      </c>
      <c r="N26" s="23"/>
      <c r="O26" s="23"/>
      <c r="P26" s="23"/>
      <c r="Q26" s="23"/>
      <c r="R26" s="23"/>
      <c r="S26" s="23"/>
      <c r="T26" s="23"/>
      <c r="U26" s="23" t="s">
        <v>1221</v>
      </c>
      <c r="V26" s="23">
        <v>8.1</v>
      </c>
      <c r="W26" s="23"/>
      <c r="X26" s="23"/>
      <c r="Y26" s="23"/>
      <c r="Z26" s="23">
        <f t="shared" si="1"/>
        <v>58.1</v>
      </c>
      <c r="AA26" s="23">
        <v>6</v>
      </c>
      <c r="AB26" s="23"/>
      <c r="AC26" s="23"/>
      <c r="AD26" s="23"/>
      <c r="AE26" s="23">
        <v>6</v>
      </c>
      <c r="AF26" s="23">
        <f t="shared" si="2"/>
        <v>80.349999999999994</v>
      </c>
    </row>
    <row r="27" spans="1:32" ht="16.05" customHeight="1" x14ac:dyDescent="0.25">
      <c r="A27" s="2">
        <v>25</v>
      </c>
      <c r="B27" s="23" t="s">
        <v>1020</v>
      </c>
      <c r="C27" s="23" t="s">
        <v>973</v>
      </c>
      <c r="D27" s="23">
        <v>10</v>
      </c>
      <c r="E27" s="23">
        <v>5</v>
      </c>
      <c r="F27" s="23" t="s">
        <v>54</v>
      </c>
      <c r="G27" s="23">
        <v>5</v>
      </c>
      <c r="H27" s="23" t="s">
        <v>1222</v>
      </c>
      <c r="I27" s="23">
        <v>4</v>
      </c>
      <c r="J27" s="23"/>
      <c r="K27" s="23">
        <f t="shared" si="0"/>
        <v>24</v>
      </c>
      <c r="L27" s="23">
        <v>30</v>
      </c>
      <c r="M27" s="23">
        <v>20</v>
      </c>
      <c r="N27" s="23"/>
      <c r="O27" s="23"/>
      <c r="P27" s="23"/>
      <c r="Q27" s="23"/>
      <c r="R27" s="23"/>
      <c r="S27" s="23"/>
      <c r="T27" s="23"/>
      <c r="U27" s="23"/>
      <c r="V27" s="23"/>
      <c r="W27" s="23"/>
      <c r="X27" s="23"/>
      <c r="Y27" s="23"/>
      <c r="Z27" s="23">
        <f t="shared" si="1"/>
        <v>50</v>
      </c>
      <c r="AA27" s="23">
        <v>6</v>
      </c>
      <c r="AB27" s="23"/>
      <c r="AC27" s="23"/>
      <c r="AD27" s="23"/>
      <c r="AE27" s="23">
        <v>6</v>
      </c>
      <c r="AF27" s="23">
        <f t="shared" si="2"/>
        <v>80</v>
      </c>
    </row>
    <row r="28" spans="1:32" ht="16.05" customHeight="1" x14ac:dyDescent="0.25">
      <c r="A28" s="2">
        <v>26</v>
      </c>
      <c r="B28" s="23" t="s">
        <v>1021</v>
      </c>
      <c r="C28" s="23" t="s">
        <v>973</v>
      </c>
      <c r="D28" s="23">
        <v>10</v>
      </c>
      <c r="E28" s="23">
        <v>5</v>
      </c>
      <c r="F28" s="23" t="s">
        <v>1022</v>
      </c>
      <c r="G28" s="23">
        <v>4</v>
      </c>
      <c r="H28" s="23" t="s">
        <v>1023</v>
      </c>
      <c r="I28" s="23">
        <v>4.5</v>
      </c>
      <c r="J28" s="23"/>
      <c r="K28" s="23">
        <f t="shared" si="0"/>
        <v>23.5</v>
      </c>
      <c r="L28" s="23">
        <v>30</v>
      </c>
      <c r="M28" s="23">
        <v>20</v>
      </c>
      <c r="N28" s="23"/>
      <c r="O28" s="23"/>
      <c r="P28" s="23"/>
      <c r="Q28" s="23"/>
      <c r="R28" s="23"/>
      <c r="S28" s="23"/>
      <c r="T28" s="23"/>
      <c r="U28" s="23"/>
      <c r="V28" s="23"/>
      <c r="W28" s="23"/>
      <c r="X28" s="23"/>
      <c r="Y28" s="23"/>
      <c r="Z28" s="23">
        <f t="shared" si="1"/>
        <v>50</v>
      </c>
      <c r="AA28" s="23">
        <v>6</v>
      </c>
      <c r="AB28" s="23"/>
      <c r="AC28" s="23"/>
      <c r="AD28" s="23"/>
      <c r="AE28" s="23">
        <v>6</v>
      </c>
      <c r="AF28" s="23">
        <f t="shared" si="2"/>
        <v>79.5</v>
      </c>
    </row>
    <row r="29" spans="1:32" ht="16.05" customHeight="1" x14ac:dyDescent="0.25">
      <c r="A29" s="2">
        <v>27</v>
      </c>
      <c r="B29" s="23" t="s">
        <v>1027</v>
      </c>
      <c r="C29" s="23" t="s">
        <v>973</v>
      </c>
      <c r="D29" s="23">
        <v>10</v>
      </c>
      <c r="E29" s="23">
        <v>5</v>
      </c>
      <c r="F29" s="23" t="s">
        <v>1028</v>
      </c>
      <c r="G29" s="23">
        <v>0.5</v>
      </c>
      <c r="H29" s="23" t="s">
        <v>1029</v>
      </c>
      <c r="I29" s="23">
        <v>3</v>
      </c>
      <c r="J29" s="23"/>
      <c r="K29" s="23">
        <f t="shared" si="0"/>
        <v>18.5</v>
      </c>
      <c r="L29" s="23">
        <v>30</v>
      </c>
      <c r="M29" s="23">
        <v>20</v>
      </c>
      <c r="N29" s="23"/>
      <c r="O29" s="23"/>
      <c r="P29" s="23"/>
      <c r="Q29" s="23"/>
      <c r="R29" s="23"/>
      <c r="S29" s="23"/>
      <c r="T29" s="23"/>
      <c r="U29" s="23" t="s">
        <v>1149</v>
      </c>
      <c r="V29" s="23">
        <v>2</v>
      </c>
      <c r="W29" s="23"/>
      <c r="X29" s="23">
        <v>3</v>
      </c>
      <c r="Y29" s="23"/>
      <c r="Z29" s="23">
        <f t="shared" si="1"/>
        <v>55</v>
      </c>
      <c r="AA29" s="23">
        <v>6</v>
      </c>
      <c r="AB29" s="23"/>
      <c r="AC29" s="23"/>
      <c r="AD29" s="23"/>
      <c r="AE29" s="23">
        <v>6</v>
      </c>
      <c r="AF29" s="23">
        <f t="shared" si="2"/>
        <v>79.5</v>
      </c>
    </row>
    <row r="30" spans="1:32" ht="16.05" customHeight="1" x14ac:dyDescent="0.25">
      <c r="A30" s="2">
        <v>28</v>
      </c>
      <c r="B30" s="23" t="s">
        <v>1030</v>
      </c>
      <c r="C30" s="23" t="s">
        <v>1004</v>
      </c>
      <c r="D30" s="23">
        <v>10</v>
      </c>
      <c r="E30" s="23">
        <v>5</v>
      </c>
      <c r="F30" s="23"/>
      <c r="G30" s="23"/>
      <c r="H30" s="23"/>
      <c r="I30" s="23"/>
      <c r="J30" s="23"/>
      <c r="K30" s="23">
        <f t="shared" si="0"/>
        <v>15</v>
      </c>
      <c r="L30" s="23">
        <v>30</v>
      </c>
      <c r="M30" s="23">
        <v>20</v>
      </c>
      <c r="N30" s="23"/>
      <c r="O30" s="23"/>
      <c r="P30" s="23"/>
      <c r="Q30" s="23" t="s">
        <v>1150</v>
      </c>
      <c r="R30" s="23">
        <v>2</v>
      </c>
      <c r="S30" s="23"/>
      <c r="T30" s="23"/>
      <c r="U30" s="28" t="s">
        <v>1240</v>
      </c>
      <c r="V30" s="23">
        <v>5.4</v>
      </c>
      <c r="W30" s="23"/>
      <c r="X30" s="23"/>
      <c r="Y30" s="23"/>
      <c r="Z30" s="23">
        <f t="shared" si="1"/>
        <v>57.4</v>
      </c>
      <c r="AA30" s="23">
        <v>6</v>
      </c>
      <c r="AB30" s="23"/>
      <c r="AC30" s="23"/>
      <c r="AD30" s="23"/>
      <c r="AE30" s="23">
        <v>6</v>
      </c>
      <c r="AF30" s="23">
        <f t="shared" si="2"/>
        <v>78.400000000000006</v>
      </c>
    </row>
    <row r="31" spans="1:32" ht="16.05" customHeight="1" x14ac:dyDescent="0.25">
      <c r="A31" s="2">
        <v>29</v>
      </c>
      <c r="B31" s="23" t="s">
        <v>1034</v>
      </c>
      <c r="C31" s="23" t="s">
        <v>969</v>
      </c>
      <c r="D31" s="23">
        <v>10</v>
      </c>
      <c r="E31" s="23">
        <v>5</v>
      </c>
      <c r="F31" s="23"/>
      <c r="G31" s="23"/>
      <c r="H31" s="23"/>
      <c r="I31" s="23"/>
      <c r="J31" s="23"/>
      <c r="K31" s="23">
        <f t="shared" si="0"/>
        <v>15</v>
      </c>
      <c r="L31" s="23">
        <v>30</v>
      </c>
      <c r="M31" s="23">
        <v>20</v>
      </c>
      <c r="N31" s="23"/>
      <c r="O31" s="23"/>
      <c r="P31" s="23"/>
      <c r="Q31" s="23"/>
      <c r="R31" s="23"/>
      <c r="S31" s="23" t="s">
        <v>1035</v>
      </c>
      <c r="T31" s="23">
        <v>1</v>
      </c>
      <c r="U31" s="23" t="s">
        <v>1224</v>
      </c>
      <c r="V31" s="23">
        <v>6</v>
      </c>
      <c r="W31" s="23"/>
      <c r="X31" s="23"/>
      <c r="Y31" s="23"/>
      <c r="Z31" s="23">
        <f t="shared" si="1"/>
        <v>57</v>
      </c>
      <c r="AA31" s="23">
        <v>6</v>
      </c>
      <c r="AB31" s="23"/>
      <c r="AC31" s="23"/>
      <c r="AD31" s="23"/>
      <c r="AE31" s="23">
        <v>6</v>
      </c>
      <c r="AF31" s="23">
        <f t="shared" si="2"/>
        <v>78</v>
      </c>
    </row>
    <row r="32" spans="1:32" ht="16.05" customHeight="1" x14ac:dyDescent="0.25">
      <c r="A32" s="2">
        <v>30</v>
      </c>
      <c r="B32" s="23" t="s">
        <v>1066</v>
      </c>
      <c r="C32" s="23" t="s">
        <v>973</v>
      </c>
      <c r="D32" s="23">
        <v>10</v>
      </c>
      <c r="E32" s="23">
        <v>5</v>
      </c>
      <c r="F32" s="23" t="s">
        <v>1067</v>
      </c>
      <c r="G32" s="23">
        <v>0.5</v>
      </c>
      <c r="H32" s="23" t="s">
        <v>1229</v>
      </c>
      <c r="I32" s="23">
        <v>3.5</v>
      </c>
      <c r="J32" s="23"/>
      <c r="K32" s="23">
        <f t="shared" si="0"/>
        <v>19</v>
      </c>
      <c r="L32" s="23">
        <v>30</v>
      </c>
      <c r="M32" s="23">
        <v>20</v>
      </c>
      <c r="N32" s="23"/>
      <c r="O32" s="23"/>
      <c r="P32" s="23"/>
      <c r="Q32" s="23"/>
      <c r="R32" s="23"/>
      <c r="S32" s="23" t="s">
        <v>1296</v>
      </c>
      <c r="T32" s="23">
        <v>2.4</v>
      </c>
      <c r="U32" s="23"/>
      <c r="V32" s="23"/>
      <c r="W32" s="23"/>
      <c r="X32" s="23"/>
      <c r="Y32" s="23"/>
      <c r="Z32" s="23">
        <f t="shared" si="1"/>
        <v>52.4</v>
      </c>
      <c r="AA32" s="23">
        <v>6</v>
      </c>
      <c r="AB32" s="23" t="s">
        <v>1068</v>
      </c>
      <c r="AC32" s="23"/>
      <c r="AD32" s="23"/>
      <c r="AE32" s="23">
        <v>6.5</v>
      </c>
      <c r="AF32" s="23">
        <f t="shared" si="2"/>
        <v>77.900000000000006</v>
      </c>
    </row>
    <row r="33" spans="1:32" ht="16.05" customHeight="1" x14ac:dyDescent="0.25">
      <c r="A33" s="2">
        <v>31</v>
      </c>
      <c r="B33" s="23" t="s">
        <v>1038</v>
      </c>
      <c r="C33" s="23" t="s">
        <v>975</v>
      </c>
      <c r="D33" s="23">
        <v>10</v>
      </c>
      <c r="E33" s="23">
        <v>5</v>
      </c>
      <c r="F33" s="23" t="s">
        <v>1039</v>
      </c>
      <c r="G33" s="23">
        <v>3</v>
      </c>
      <c r="H33" s="23"/>
      <c r="I33" s="23"/>
      <c r="J33" s="23"/>
      <c r="K33" s="23">
        <f t="shared" si="0"/>
        <v>18</v>
      </c>
      <c r="L33" s="23">
        <v>30</v>
      </c>
      <c r="M33" s="23">
        <v>20</v>
      </c>
      <c r="N33" s="23"/>
      <c r="O33" s="23"/>
      <c r="P33" s="23"/>
      <c r="Q33" s="23"/>
      <c r="R33" s="23"/>
      <c r="S33" s="23"/>
      <c r="T33" s="23"/>
      <c r="U33" s="23"/>
      <c r="V33" s="23"/>
      <c r="W33" s="23"/>
      <c r="X33" s="23"/>
      <c r="Y33" s="23"/>
      <c r="Z33" s="23">
        <f t="shared" si="1"/>
        <v>50</v>
      </c>
      <c r="AA33" s="23">
        <v>6</v>
      </c>
      <c r="AB33" s="26" t="s">
        <v>1040</v>
      </c>
      <c r="AC33" s="23"/>
      <c r="AD33" s="23">
        <v>3.75</v>
      </c>
      <c r="AE33" s="23">
        <v>9.75</v>
      </c>
      <c r="AF33" s="23">
        <f t="shared" si="2"/>
        <v>77.75</v>
      </c>
    </row>
    <row r="34" spans="1:32" ht="16.05" customHeight="1" x14ac:dyDescent="0.25">
      <c r="A34" s="2">
        <v>32</v>
      </c>
      <c r="B34" s="23" t="s">
        <v>760</v>
      </c>
      <c r="C34" s="24" t="s">
        <v>679</v>
      </c>
      <c r="D34" s="20">
        <v>10</v>
      </c>
      <c r="E34" s="20">
        <v>5</v>
      </c>
      <c r="F34" s="20" t="s">
        <v>761</v>
      </c>
      <c r="G34" s="20">
        <v>0.25</v>
      </c>
      <c r="H34" s="24"/>
      <c r="I34" s="20"/>
      <c r="J34" s="25"/>
      <c r="K34" s="20">
        <f>D34+E34+G34+I34</f>
        <v>15.25</v>
      </c>
      <c r="L34" s="20">
        <v>30</v>
      </c>
      <c r="M34" s="20">
        <v>20</v>
      </c>
      <c r="N34" s="25"/>
      <c r="O34" s="24"/>
      <c r="P34" s="24"/>
      <c r="Q34" s="22"/>
      <c r="R34" s="24"/>
      <c r="S34" s="20"/>
      <c r="T34" s="24"/>
      <c r="U34" s="24" t="s">
        <v>762</v>
      </c>
      <c r="V34" s="24">
        <v>6</v>
      </c>
      <c r="W34" s="24"/>
      <c r="X34" s="24"/>
      <c r="Y34" s="24"/>
      <c r="Z34" s="24">
        <f>L34+M34+P34+R34+T34+V34+W34+X34</f>
        <v>56</v>
      </c>
      <c r="AA34" s="24">
        <v>6</v>
      </c>
      <c r="AB34" s="24"/>
      <c r="AC34" s="24"/>
      <c r="AD34" s="24"/>
      <c r="AE34" s="24">
        <v>6</v>
      </c>
      <c r="AF34" s="24">
        <f>AE34+Z34+K34</f>
        <v>77.25</v>
      </c>
    </row>
    <row r="35" spans="1:32" ht="16.05" customHeight="1" x14ac:dyDescent="0.25">
      <c r="A35" s="2">
        <v>33</v>
      </c>
      <c r="B35" s="23" t="s">
        <v>767</v>
      </c>
      <c r="C35" s="24" t="s">
        <v>685</v>
      </c>
      <c r="D35" s="20">
        <v>10</v>
      </c>
      <c r="E35" s="20">
        <v>5</v>
      </c>
      <c r="F35" s="20"/>
      <c r="G35" s="20"/>
      <c r="H35" s="24"/>
      <c r="I35" s="20"/>
      <c r="J35" s="25"/>
      <c r="K35" s="20">
        <f>D35+E35+G35+I35</f>
        <v>15</v>
      </c>
      <c r="L35" s="20">
        <v>30</v>
      </c>
      <c r="M35" s="20">
        <v>20</v>
      </c>
      <c r="N35" s="25"/>
      <c r="O35" s="24"/>
      <c r="P35" s="22"/>
      <c r="Q35" s="24"/>
      <c r="R35" s="20"/>
      <c r="S35" s="24"/>
      <c r="T35" s="20"/>
      <c r="U35" s="24" t="s">
        <v>963</v>
      </c>
      <c r="V35" s="24">
        <v>6</v>
      </c>
      <c r="W35" s="24"/>
      <c r="X35" s="24"/>
      <c r="Y35" s="24"/>
      <c r="Z35" s="24">
        <f>L35+M35+P35+R35+T35+V35+W35+X35</f>
        <v>56</v>
      </c>
      <c r="AA35" s="24">
        <v>6</v>
      </c>
      <c r="AB35" s="24"/>
      <c r="AC35" s="24"/>
      <c r="AD35" s="24"/>
      <c r="AE35" s="24">
        <v>6</v>
      </c>
      <c r="AF35" s="24">
        <f>AE35+Z35+K35</f>
        <v>77</v>
      </c>
    </row>
    <row r="36" spans="1:32" ht="16.05" customHeight="1" x14ac:dyDescent="0.25">
      <c r="A36" s="2">
        <v>34</v>
      </c>
      <c r="B36" s="23" t="s">
        <v>1045</v>
      </c>
      <c r="C36" s="23" t="s">
        <v>969</v>
      </c>
      <c r="D36" s="23">
        <v>10</v>
      </c>
      <c r="E36" s="23">
        <v>5</v>
      </c>
      <c r="F36" s="23"/>
      <c r="G36" s="23"/>
      <c r="H36" s="23"/>
      <c r="I36" s="23"/>
      <c r="J36" s="23"/>
      <c r="K36" s="23">
        <f t="shared" ref="K36:K99" si="3">SUM(D36,E36,G36,I36)</f>
        <v>15</v>
      </c>
      <c r="L36" s="23">
        <v>30</v>
      </c>
      <c r="M36" s="23">
        <v>20</v>
      </c>
      <c r="N36" s="23"/>
      <c r="O36" s="23"/>
      <c r="P36" s="23"/>
      <c r="Q36" s="23"/>
      <c r="R36" s="23"/>
      <c r="S36" s="23"/>
      <c r="T36" s="23"/>
      <c r="U36" s="23" t="s">
        <v>1225</v>
      </c>
      <c r="V36" s="23">
        <v>6</v>
      </c>
      <c r="W36" s="23"/>
      <c r="X36" s="23"/>
      <c r="Y36" s="23"/>
      <c r="Z36" s="23">
        <f t="shared" ref="Z36:Z99" si="4">SUM(L36,M36,N36,P36,R36,T36,V36,X36)</f>
        <v>56</v>
      </c>
      <c r="AA36" s="23">
        <v>6</v>
      </c>
      <c r="AB36" s="23"/>
      <c r="AC36" s="23"/>
      <c r="AD36" s="23"/>
      <c r="AE36" s="23">
        <v>6</v>
      </c>
      <c r="AF36" s="23">
        <f t="shared" ref="AF36:AF99" si="5">K36+Z36+AE36</f>
        <v>77</v>
      </c>
    </row>
    <row r="37" spans="1:32" ht="16.05" customHeight="1" x14ac:dyDescent="0.25">
      <c r="A37" s="2">
        <v>35</v>
      </c>
      <c r="B37" s="23" t="s">
        <v>1036</v>
      </c>
      <c r="C37" s="23" t="s">
        <v>1037</v>
      </c>
      <c r="D37" s="23">
        <v>10</v>
      </c>
      <c r="E37" s="23">
        <v>5</v>
      </c>
      <c r="F37" s="23"/>
      <c r="G37" s="23"/>
      <c r="H37" s="24" t="s">
        <v>1223</v>
      </c>
      <c r="I37" s="23">
        <v>0.5</v>
      </c>
      <c r="J37" s="23"/>
      <c r="K37" s="23">
        <f t="shared" si="3"/>
        <v>15.5</v>
      </c>
      <c r="L37" s="23">
        <v>30</v>
      </c>
      <c r="M37" s="23">
        <v>20</v>
      </c>
      <c r="N37" s="23"/>
      <c r="O37" s="23"/>
      <c r="P37" s="23"/>
      <c r="Q37" s="23"/>
      <c r="R37" s="23"/>
      <c r="S37" s="23" t="s">
        <v>1328</v>
      </c>
      <c r="T37" s="23">
        <v>5.4</v>
      </c>
      <c r="U37" s="23"/>
      <c r="V37" s="23"/>
      <c r="W37" s="23"/>
      <c r="X37" s="23"/>
      <c r="Y37" s="23"/>
      <c r="Z37" s="23">
        <f t="shared" si="4"/>
        <v>55.4</v>
      </c>
      <c r="AA37" s="23">
        <v>6</v>
      </c>
      <c r="AB37" s="23"/>
      <c r="AC37" s="23"/>
      <c r="AD37" s="23"/>
      <c r="AE37" s="23">
        <v>6</v>
      </c>
      <c r="AF37" s="23">
        <f t="shared" si="5"/>
        <v>76.900000000000006</v>
      </c>
    </row>
    <row r="38" spans="1:32" ht="16.05" customHeight="1" x14ac:dyDescent="0.25">
      <c r="A38" s="2">
        <v>36</v>
      </c>
      <c r="B38" s="23" t="s">
        <v>1049</v>
      </c>
      <c r="C38" s="23" t="s">
        <v>973</v>
      </c>
      <c r="D38" s="23">
        <v>10</v>
      </c>
      <c r="E38" s="23">
        <v>5</v>
      </c>
      <c r="F38" s="23"/>
      <c r="G38" s="23"/>
      <c r="H38" s="23" t="s">
        <v>1050</v>
      </c>
      <c r="I38" s="23">
        <v>1</v>
      </c>
      <c r="J38" s="23"/>
      <c r="K38" s="23">
        <f t="shared" si="3"/>
        <v>16</v>
      </c>
      <c r="L38" s="23">
        <v>30</v>
      </c>
      <c r="M38" s="23">
        <v>20</v>
      </c>
      <c r="N38" s="23"/>
      <c r="O38" s="23"/>
      <c r="P38" s="23"/>
      <c r="Q38" s="23"/>
      <c r="R38" s="23"/>
      <c r="S38" s="23" t="s">
        <v>1330</v>
      </c>
      <c r="T38" s="23">
        <v>4.8</v>
      </c>
      <c r="U38" s="23"/>
      <c r="V38" s="23"/>
      <c r="W38" s="23"/>
      <c r="X38" s="23"/>
      <c r="Y38" s="23"/>
      <c r="Z38" s="23">
        <f t="shared" si="4"/>
        <v>54.8</v>
      </c>
      <c r="AA38" s="23">
        <v>6</v>
      </c>
      <c r="AB38" s="23"/>
      <c r="AC38" s="23"/>
      <c r="AD38" s="23"/>
      <c r="AE38" s="23">
        <v>6</v>
      </c>
      <c r="AF38" s="23">
        <f t="shared" si="5"/>
        <v>76.8</v>
      </c>
    </row>
    <row r="39" spans="1:32" ht="16.05" customHeight="1" x14ac:dyDescent="0.25">
      <c r="A39" s="2">
        <v>37</v>
      </c>
      <c r="B39" s="23" t="s">
        <v>1051</v>
      </c>
      <c r="C39" s="23" t="s">
        <v>969</v>
      </c>
      <c r="D39" s="23">
        <v>10</v>
      </c>
      <c r="E39" s="23">
        <v>5</v>
      </c>
      <c r="F39" s="23"/>
      <c r="G39" s="23"/>
      <c r="H39" s="23"/>
      <c r="I39" s="23"/>
      <c r="J39" s="23"/>
      <c r="K39" s="23">
        <f t="shared" si="3"/>
        <v>15</v>
      </c>
      <c r="L39" s="23">
        <v>30</v>
      </c>
      <c r="M39" s="23">
        <v>20</v>
      </c>
      <c r="N39" s="23"/>
      <c r="O39" s="23"/>
      <c r="P39" s="23"/>
      <c r="Q39" s="23"/>
      <c r="R39" s="23"/>
      <c r="S39" s="23"/>
      <c r="T39" s="23"/>
      <c r="U39" s="23" t="s">
        <v>1226</v>
      </c>
      <c r="V39" s="23">
        <v>5.4</v>
      </c>
      <c r="W39" s="23"/>
      <c r="X39" s="23"/>
      <c r="Y39" s="23"/>
      <c r="Z39" s="23">
        <f t="shared" si="4"/>
        <v>55.4</v>
      </c>
      <c r="AA39" s="23">
        <v>6</v>
      </c>
      <c r="AB39" s="23" t="s">
        <v>1033</v>
      </c>
      <c r="AC39" s="23"/>
      <c r="AD39" s="23"/>
      <c r="AE39" s="23">
        <v>6.35</v>
      </c>
      <c r="AF39" s="23">
        <f t="shared" si="5"/>
        <v>76.75</v>
      </c>
    </row>
    <row r="40" spans="1:32" ht="16.05" customHeight="1" x14ac:dyDescent="0.25">
      <c r="A40" s="2">
        <v>38</v>
      </c>
      <c r="B40" s="23" t="s">
        <v>1055</v>
      </c>
      <c r="C40" s="23" t="s">
        <v>975</v>
      </c>
      <c r="D40" s="23">
        <v>10</v>
      </c>
      <c r="E40" s="23">
        <v>5</v>
      </c>
      <c r="F40" s="23"/>
      <c r="G40" s="23"/>
      <c r="H40" s="23"/>
      <c r="I40" s="23"/>
      <c r="J40" s="23"/>
      <c r="K40" s="23">
        <f t="shared" si="3"/>
        <v>15</v>
      </c>
      <c r="L40" s="23">
        <v>30</v>
      </c>
      <c r="M40" s="23">
        <v>20</v>
      </c>
      <c r="N40" s="23"/>
      <c r="O40" s="23"/>
      <c r="P40" s="23"/>
      <c r="Q40" s="23"/>
      <c r="R40" s="23"/>
      <c r="S40" s="23"/>
      <c r="T40" s="23"/>
      <c r="U40" s="23" t="s">
        <v>1056</v>
      </c>
      <c r="V40" s="23">
        <v>5.4</v>
      </c>
      <c r="W40" s="23"/>
      <c r="X40" s="23"/>
      <c r="Y40" s="23"/>
      <c r="Z40" s="23">
        <f t="shared" si="4"/>
        <v>55.4</v>
      </c>
      <c r="AA40" s="23">
        <v>6</v>
      </c>
      <c r="AB40" s="23"/>
      <c r="AC40" s="23"/>
      <c r="AD40" s="23"/>
      <c r="AE40" s="23">
        <v>6</v>
      </c>
      <c r="AF40" s="23">
        <f t="shared" si="5"/>
        <v>76.400000000000006</v>
      </c>
    </row>
    <row r="41" spans="1:32" ht="16.05" customHeight="1" x14ac:dyDescent="0.25">
      <c r="A41" s="2">
        <v>39</v>
      </c>
      <c r="B41" s="23" t="s">
        <v>1046</v>
      </c>
      <c r="C41" s="23" t="s">
        <v>975</v>
      </c>
      <c r="D41" s="23">
        <v>10</v>
      </c>
      <c r="E41" s="23">
        <v>5</v>
      </c>
      <c r="F41" s="23" t="s">
        <v>331</v>
      </c>
      <c r="G41" s="23">
        <v>3</v>
      </c>
      <c r="H41" s="23" t="s">
        <v>1047</v>
      </c>
      <c r="I41" s="23">
        <v>1.5</v>
      </c>
      <c r="J41" s="23"/>
      <c r="K41" s="23">
        <f t="shared" si="3"/>
        <v>19.5</v>
      </c>
      <c r="L41" s="23">
        <v>30</v>
      </c>
      <c r="M41" s="23">
        <v>20</v>
      </c>
      <c r="N41" s="23"/>
      <c r="O41" s="23"/>
      <c r="P41" s="23"/>
      <c r="Q41" s="23"/>
      <c r="R41" s="23"/>
      <c r="S41" s="23"/>
      <c r="T41" s="23"/>
      <c r="U41" s="23"/>
      <c r="V41" s="23"/>
      <c r="W41" s="23"/>
      <c r="X41" s="23"/>
      <c r="Y41" s="23"/>
      <c r="Z41" s="23">
        <f t="shared" si="4"/>
        <v>50</v>
      </c>
      <c r="AA41" s="23">
        <v>6</v>
      </c>
      <c r="AB41" s="23" t="s">
        <v>1048</v>
      </c>
      <c r="AC41" s="23"/>
      <c r="AD41" s="23"/>
      <c r="AE41" s="23">
        <v>6.85</v>
      </c>
      <c r="AF41" s="23">
        <f t="shared" si="5"/>
        <v>76.349999999999994</v>
      </c>
    </row>
    <row r="42" spans="1:32" ht="16.05" customHeight="1" x14ac:dyDescent="0.25">
      <c r="A42" s="2">
        <v>40</v>
      </c>
      <c r="B42" s="23" t="s">
        <v>1013</v>
      </c>
      <c r="C42" s="23" t="s">
        <v>973</v>
      </c>
      <c r="D42" s="23">
        <v>10</v>
      </c>
      <c r="E42" s="23">
        <v>5</v>
      </c>
      <c r="F42" s="23"/>
      <c r="G42" s="23"/>
      <c r="H42" s="23" t="s">
        <v>1050</v>
      </c>
      <c r="I42" s="23">
        <v>1</v>
      </c>
      <c r="J42" s="23"/>
      <c r="K42" s="23">
        <f t="shared" si="3"/>
        <v>16</v>
      </c>
      <c r="L42" s="23">
        <v>30</v>
      </c>
      <c r="M42" s="23">
        <v>20</v>
      </c>
      <c r="N42" s="23"/>
      <c r="O42" s="23"/>
      <c r="P42" s="23"/>
      <c r="Q42" s="23"/>
      <c r="R42" s="23"/>
      <c r="S42" s="23" t="s">
        <v>1294</v>
      </c>
      <c r="T42" s="23">
        <v>4</v>
      </c>
      <c r="U42" s="23"/>
      <c r="V42" s="23"/>
      <c r="W42" s="23"/>
      <c r="X42" s="23"/>
      <c r="Y42" s="23"/>
      <c r="Z42" s="23">
        <f t="shared" si="4"/>
        <v>54</v>
      </c>
      <c r="AA42" s="23">
        <v>6</v>
      </c>
      <c r="AB42" s="23"/>
      <c r="AC42" s="23"/>
      <c r="AD42" s="23"/>
      <c r="AE42" s="23">
        <v>6</v>
      </c>
      <c r="AF42" s="23">
        <f t="shared" si="5"/>
        <v>76</v>
      </c>
    </row>
    <row r="43" spans="1:32" ht="16.05" customHeight="1" x14ac:dyDescent="0.25">
      <c r="A43" s="2">
        <v>41</v>
      </c>
      <c r="B43" s="23" t="s">
        <v>1052</v>
      </c>
      <c r="C43" s="23" t="s">
        <v>975</v>
      </c>
      <c r="D43" s="23">
        <v>10</v>
      </c>
      <c r="E43" s="23">
        <v>5</v>
      </c>
      <c r="F43" s="23"/>
      <c r="G43" s="23"/>
      <c r="H43" s="23" t="s">
        <v>1297</v>
      </c>
      <c r="I43" s="23">
        <v>0.5</v>
      </c>
      <c r="J43" s="23"/>
      <c r="K43" s="23">
        <f t="shared" si="3"/>
        <v>15.5</v>
      </c>
      <c r="L43" s="23">
        <v>30</v>
      </c>
      <c r="M43" s="23">
        <v>20</v>
      </c>
      <c r="N43" s="23"/>
      <c r="O43" s="23" t="s">
        <v>1053</v>
      </c>
      <c r="P43" s="23">
        <v>1</v>
      </c>
      <c r="Q43" s="23" t="s">
        <v>1228</v>
      </c>
      <c r="R43" s="23">
        <v>2</v>
      </c>
      <c r="S43" s="23"/>
      <c r="T43" s="23"/>
      <c r="U43" s="23"/>
      <c r="V43" s="23"/>
      <c r="W43" s="23"/>
      <c r="X43" s="23">
        <v>0.5</v>
      </c>
      <c r="Y43" s="23"/>
      <c r="Z43" s="23">
        <f t="shared" si="4"/>
        <v>53.5</v>
      </c>
      <c r="AA43" s="23">
        <v>6</v>
      </c>
      <c r="AB43" s="23" t="s">
        <v>1054</v>
      </c>
      <c r="AC43" s="23"/>
      <c r="AD43" s="23">
        <v>0.5</v>
      </c>
      <c r="AE43" s="23">
        <v>6.5</v>
      </c>
      <c r="AF43" s="23">
        <f t="shared" si="5"/>
        <v>75.5</v>
      </c>
    </row>
    <row r="44" spans="1:32" ht="16.05" customHeight="1" x14ac:dyDescent="0.25">
      <c r="A44" s="2">
        <v>42</v>
      </c>
      <c r="B44" s="23" t="s">
        <v>1059</v>
      </c>
      <c r="C44" s="23" t="s">
        <v>969</v>
      </c>
      <c r="D44" s="23">
        <v>10</v>
      </c>
      <c r="E44" s="23">
        <v>5</v>
      </c>
      <c r="F44" s="23" t="s">
        <v>786</v>
      </c>
      <c r="G44" s="23">
        <v>0.5</v>
      </c>
      <c r="H44" s="23"/>
      <c r="I44" s="23"/>
      <c r="J44" s="23"/>
      <c r="K44" s="23">
        <f t="shared" si="3"/>
        <v>15.5</v>
      </c>
      <c r="L44" s="23">
        <v>30</v>
      </c>
      <c r="M44" s="23">
        <v>20</v>
      </c>
      <c r="N44" s="23"/>
      <c r="O44" s="23"/>
      <c r="P44" s="23"/>
      <c r="Q44" s="23" t="s">
        <v>1227</v>
      </c>
      <c r="R44" s="23">
        <v>2</v>
      </c>
      <c r="S44" s="23" t="s">
        <v>1060</v>
      </c>
      <c r="T44" s="23">
        <v>1.6</v>
      </c>
      <c r="U44" s="23"/>
      <c r="V44" s="23"/>
      <c r="W44" s="23"/>
      <c r="X44" s="23"/>
      <c r="Y44" s="23"/>
      <c r="Z44" s="23">
        <f t="shared" si="4"/>
        <v>53.6</v>
      </c>
      <c r="AA44" s="23">
        <v>6</v>
      </c>
      <c r="AB44" s="23"/>
      <c r="AC44" s="23"/>
      <c r="AD44" s="23"/>
      <c r="AE44" s="23">
        <v>6</v>
      </c>
      <c r="AF44" s="23">
        <f t="shared" si="5"/>
        <v>75.099999999999994</v>
      </c>
    </row>
    <row r="45" spans="1:32" ht="16.05" customHeight="1" x14ac:dyDescent="0.25">
      <c r="A45" s="2">
        <v>43</v>
      </c>
      <c r="B45" s="23" t="s">
        <v>1057</v>
      </c>
      <c r="C45" s="23" t="s">
        <v>969</v>
      </c>
      <c r="D45" s="23">
        <v>10</v>
      </c>
      <c r="E45" s="23">
        <v>5</v>
      </c>
      <c r="F45" s="23" t="s">
        <v>1058</v>
      </c>
      <c r="G45" s="23">
        <v>4</v>
      </c>
      <c r="H45" s="23"/>
      <c r="I45" s="23"/>
      <c r="J45" s="23"/>
      <c r="K45" s="23">
        <f t="shared" si="3"/>
        <v>19</v>
      </c>
      <c r="L45" s="23">
        <v>30</v>
      </c>
      <c r="M45" s="23">
        <v>20</v>
      </c>
      <c r="N45" s="23"/>
      <c r="O45" s="23"/>
      <c r="P45" s="23"/>
      <c r="Q45" s="23"/>
      <c r="R45" s="23"/>
      <c r="S45" s="23"/>
      <c r="T45" s="23"/>
      <c r="U45" s="23"/>
      <c r="V45" s="23"/>
      <c r="W45" s="23"/>
      <c r="X45" s="23"/>
      <c r="Y45" s="23"/>
      <c r="Z45" s="23">
        <f t="shared" si="4"/>
        <v>50</v>
      </c>
      <c r="AA45" s="23">
        <v>6</v>
      </c>
      <c r="AB45" s="23"/>
      <c r="AC45" s="23"/>
      <c r="AD45" s="23"/>
      <c r="AE45" s="23">
        <v>6</v>
      </c>
      <c r="AF45" s="23">
        <f t="shared" si="5"/>
        <v>75</v>
      </c>
    </row>
    <row r="46" spans="1:32" ht="16.05" customHeight="1" x14ac:dyDescent="0.25">
      <c r="A46" s="2">
        <v>44</v>
      </c>
      <c r="B46" s="23" t="s">
        <v>1063</v>
      </c>
      <c r="C46" s="23" t="s">
        <v>973</v>
      </c>
      <c r="D46" s="23">
        <v>10</v>
      </c>
      <c r="E46" s="23">
        <v>5</v>
      </c>
      <c r="F46" s="23" t="s">
        <v>1064</v>
      </c>
      <c r="G46" s="23">
        <v>4</v>
      </c>
      <c r="H46" s="23"/>
      <c r="I46" s="23"/>
      <c r="J46" s="23"/>
      <c r="K46" s="23">
        <f t="shared" si="3"/>
        <v>19</v>
      </c>
      <c r="L46" s="23">
        <v>30</v>
      </c>
      <c r="M46" s="23">
        <v>20</v>
      </c>
      <c r="N46" s="23"/>
      <c r="O46" s="23"/>
      <c r="P46" s="23"/>
      <c r="Q46" s="23"/>
      <c r="R46" s="23"/>
      <c r="S46" s="23"/>
      <c r="T46" s="23"/>
      <c r="U46" s="23"/>
      <c r="V46" s="23"/>
      <c r="W46" s="23"/>
      <c r="X46" s="23"/>
      <c r="Y46" s="23"/>
      <c r="Z46" s="23">
        <f t="shared" si="4"/>
        <v>50</v>
      </c>
      <c r="AA46" s="23">
        <v>6</v>
      </c>
      <c r="AB46" s="23"/>
      <c r="AC46" s="23"/>
      <c r="AD46" s="23"/>
      <c r="AE46" s="23">
        <v>6</v>
      </c>
      <c r="AF46" s="23">
        <f t="shared" si="5"/>
        <v>75</v>
      </c>
    </row>
    <row r="47" spans="1:32" ht="16.05" customHeight="1" x14ac:dyDescent="0.25">
      <c r="A47" s="2">
        <v>45</v>
      </c>
      <c r="B47" s="23" t="s">
        <v>1065</v>
      </c>
      <c r="C47" s="23" t="s">
        <v>973</v>
      </c>
      <c r="D47" s="23">
        <v>10</v>
      </c>
      <c r="E47" s="23">
        <v>5</v>
      </c>
      <c r="F47" s="23"/>
      <c r="G47" s="23"/>
      <c r="H47" s="23"/>
      <c r="I47" s="23"/>
      <c r="J47" s="23"/>
      <c r="K47" s="23">
        <f t="shared" si="3"/>
        <v>15</v>
      </c>
      <c r="L47" s="23">
        <v>30</v>
      </c>
      <c r="M47" s="23">
        <v>20</v>
      </c>
      <c r="N47" s="23"/>
      <c r="O47" s="23"/>
      <c r="P47" s="23"/>
      <c r="Q47" s="23" t="s">
        <v>1151</v>
      </c>
      <c r="R47" s="23">
        <v>4</v>
      </c>
      <c r="S47" s="23"/>
      <c r="T47" s="23"/>
      <c r="U47" s="23"/>
      <c r="V47" s="23"/>
      <c r="W47" s="23"/>
      <c r="X47" s="23"/>
      <c r="Y47" s="23"/>
      <c r="Z47" s="23">
        <f t="shared" si="4"/>
        <v>54</v>
      </c>
      <c r="AA47" s="23">
        <v>6</v>
      </c>
      <c r="AB47" s="23"/>
      <c r="AC47" s="23"/>
      <c r="AD47" s="23"/>
      <c r="AE47" s="23">
        <v>6</v>
      </c>
      <c r="AF47" s="23">
        <f t="shared" si="5"/>
        <v>75</v>
      </c>
    </row>
    <row r="48" spans="1:32" ht="16.05" customHeight="1" x14ac:dyDescent="0.25">
      <c r="A48" s="2">
        <v>46</v>
      </c>
      <c r="B48" s="23" t="s">
        <v>1069</v>
      </c>
      <c r="C48" s="23" t="s">
        <v>975</v>
      </c>
      <c r="D48" s="23">
        <v>10</v>
      </c>
      <c r="E48" s="23">
        <v>5</v>
      </c>
      <c r="F48" s="23"/>
      <c r="G48" s="23"/>
      <c r="H48" s="23"/>
      <c r="I48" s="23"/>
      <c r="J48" s="23"/>
      <c r="K48" s="23">
        <f t="shared" si="3"/>
        <v>15</v>
      </c>
      <c r="L48" s="23">
        <v>30</v>
      </c>
      <c r="M48" s="23">
        <v>20</v>
      </c>
      <c r="N48" s="23"/>
      <c r="O48" s="23" t="s">
        <v>1070</v>
      </c>
      <c r="P48" s="23">
        <v>1</v>
      </c>
      <c r="Q48" s="23" t="s">
        <v>1071</v>
      </c>
      <c r="R48" s="23">
        <v>2</v>
      </c>
      <c r="S48" s="23"/>
      <c r="T48" s="23"/>
      <c r="U48" s="23"/>
      <c r="V48" s="23"/>
      <c r="W48" s="23"/>
      <c r="X48" s="23"/>
      <c r="Y48" s="23"/>
      <c r="Z48" s="23">
        <f t="shared" si="4"/>
        <v>53</v>
      </c>
      <c r="AA48" s="23">
        <v>6</v>
      </c>
      <c r="AB48" s="23"/>
      <c r="AC48" s="23"/>
      <c r="AD48" s="23"/>
      <c r="AE48" s="23">
        <v>6</v>
      </c>
      <c r="AF48" s="23">
        <f t="shared" si="5"/>
        <v>74</v>
      </c>
    </row>
    <row r="49" spans="1:32" ht="16.05" customHeight="1" x14ac:dyDescent="0.25">
      <c r="A49" s="2">
        <v>47</v>
      </c>
      <c r="B49" s="23" t="s">
        <v>1138</v>
      </c>
      <c r="C49" s="23" t="s">
        <v>975</v>
      </c>
      <c r="D49" s="23">
        <v>10</v>
      </c>
      <c r="E49" s="23">
        <v>5</v>
      </c>
      <c r="F49" s="23"/>
      <c r="G49" s="23"/>
      <c r="H49" s="23"/>
      <c r="I49" s="23"/>
      <c r="J49" s="23"/>
      <c r="K49" s="23">
        <f t="shared" si="3"/>
        <v>15</v>
      </c>
      <c r="L49" s="23">
        <v>30</v>
      </c>
      <c r="M49" s="23">
        <v>17</v>
      </c>
      <c r="N49" s="23"/>
      <c r="O49" s="23"/>
      <c r="P49" s="23"/>
      <c r="Q49" s="23"/>
      <c r="R49" s="23"/>
      <c r="S49" s="23"/>
      <c r="T49" s="23"/>
      <c r="U49" s="23" t="s">
        <v>1139</v>
      </c>
      <c r="V49" s="23">
        <v>6</v>
      </c>
      <c r="W49" s="23"/>
      <c r="X49" s="23"/>
      <c r="Y49" s="23"/>
      <c r="Z49" s="23">
        <f t="shared" si="4"/>
        <v>53</v>
      </c>
      <c r="AA49" s="23">
        <v>6</v>
      </c>
      <c r="AB49" s="23"/>
      <c r="AC49" s="23"/>
      <c r="AD49" s="23"/>
      <c r="AE49" s="23">
        <v>6</v>
      </c>
      <c r="AF49" s="23">
        <f t="shared" si="5"/>
        <v>74</v>
      </c>
    </row>
    <row r="50" spans="1:32" ht="16.05" customHeight="1" x14ac:dyDescent="0.25">
      <c r="A50" s="2">
        <v>48</v>
      </c>
      <c r="B50" s="23" t="s">
        <v>1083</v>
      </c>
      <c r="C50" s="23" t="s">
        <v>1084</v>
      </c>
      <c r="D50" s="23">
        <v>10</v>
      </c>
      <c r="E50" s="23">
        <v>5</v>
      </c>
      <c r="F50" s="23" t="s">
        <v>82</v>
      </c>
      <c r="G50" s="23">
        <v>1.5</v>
      </c>
      <c r="H50" s="23"/>
      <c r="I50" s="23"/>
      <c r="J50" s="23"/>
      <c r="K50" s="23">
        <f t="shared" si="3"/>
        <v>16.5</v>
      </c>
      <c r="L50" s="23">
        <v>30</v>
      </c>
      <c r="M50" s="23">
        <v>20</v>
      </c>
      <c r="N50" s="23"/>
      <c r="O50" s="23"/>
      <c r="P50" s="23"/>
      <c r="Q50" s="23"/>
      <c r="R50" s="23"/>
      <c r="S50" s="23"/>
      <c r="T50" s="23"/>
      <c r="U50" s="23" t="s">
        <v>1230</v>
      </c>
      <c r="V50" s="23">
        <v>0.9</v>
      </c>
      <c r="W50" s="23"/>
      <c r="X50" s="23">
        <v>0.5</v>
      </c>
      <c r="Y50" s="23"/>
      <c r="Z50" s="23">
        <f t="shared" si="4"/>
        <v>51.4</v>
      </c>
      <c r="AA50" s="23">
        <v>6</v>
      </c>
      <c r="AB50" s="23"/>
      <c r="AC50" s="23"/>
      <c r="AD50" s="23"/>
      <c r="AE50" s="23">
        <v>6</v>
      </c>
      <c r="AF50" s="23">
        <f t="shared" si="5"/>
        <v>73.900000000000006</v>
      </c>
    </row>
    <row r="51" spans="1:32" ht="16.05" customHeight="1" x14ac:dyDescent="0.25">
      <c r="A51" s="2">
        <v>49</v>
      </c>
      <c r="B51" s="23" t="s">
        <v>1072</v>
      </c>
      <c r="C51" s="23" t="s">
        <v>973</v>
      </c>
      <c r="D51" s="23">
        <v>10</v>
      </c>
      <c r="E51" s="23">
        <v>5</v>
      </c>
      <c r="F51" s="23"/>
      <c r="G51" s="23"/>
      <c r="H51" s="23" t="s">
        <v>1073</v>
      </c>
      <c r="I51" s="23">
        <v>0.5</v>
      </c>
      <c r="J51" s="23"/>
      <c r="K51" s="23">
        <f t="shared" si="3"/>
        <v>15.5</v>
      </c>
      <c r="L51" s="23">
        <v>30</v>
      </c>
      <c r="M51" s="23">
        <v>20</v>
      </c>
      <c r="N51" s="23"/>
      <c r="O51" s="23"/>
      <c r="P51" s="23"/>
      <c r="Q51" s="23"/>
      <c r="R51" s="23"/>
      <c r="S51" s="23"/>
      <c r="T51" s="23"/>
      <c r="U51" s="23"/>
      <c r="V51" s="23"/>
      <c r="W51" s="23"/>
      <c r="X51" s="23"/>
      <c r="Y51" s="23"/>
      <c r="Z51" s="23">
        <f t="shared" si="4"/>
        <v>50</v>
      </c>
      <c r="AA51" s="23">
        <v>6</v>
      </c>
      <c r="AB51" s="23" t="s">
        <v>1074</v>
      </c>
      <c r="AC51" s="23"/>
      <c r="AD51" s="23"/>
      <c r="AE51" s="23">
        <v>8</v>
      </c>
      <c r="AF51" s="23">
        <f t="shared" si="5"/>
        <v>73.5</v>
      </c>
    </row>
    <row r="52" spans="1:32" ht="16.05" customHeight="1" x14ac:dyDescent="0.25">
      <c r="A52" s="2">
        <v>50</v>
      </c>
      <c r="B52" s="23" t="s">
        <v>1088</v>
      </c>
      <c r="C52" s="23" t="s">
        <v>969</v>
      </c>
      <c r="D52" s="23">
        <v>10</v>
      </c>
      <c r="E52" s="23">
        <v>5</v>
      </c>
      <c r="F52" s="23"/>
      <c r="G52" s="23"/>
      <c r="H52" s="23" t="s">
        <v>1298</v>
      </c>
      <c r="I52" s="23">
        <v>2</v>
      </c>
      <c r="J52" s="23"/>
      <c r="K52" s="23">
        <f t="shared" si="3"/>
        <v>17</v>
      </c>
      <c r="L52" s="23">
        <v>30</v>
      </c>
      <c r="M52" s="23">
        <v>20</v>
      </c>
      <c r="N52" s="23"/>
      <c r="O52" s="23"/>
      <c r="P52" s="23"/>
      <c r="Q52" s="23"/>
      <c r="R52" s="23"/>
      <c r="S52" s="23"/>
      <c r="T52" s="23"/>
      <c r="U52" s="23"/>
      <c r="V52" s="23"/>
      <c r="W52" s="23"/>
      <c r="X52" s="23"/>
      <c r="Y52" s="23"/>
      <c r="Z52" s="23">
        <f t="shared" si="4"/>
        <v>50</v>
      </c>
      <c r="AA52" s="23">
        <v>6</v>
      </c>
      <c r="AB52" s="23"/>
      <c r="AC52" s="23" t="s">
        <v>139</v>
      </c>
      <c r="AD52" s="23" t="s">
        <v>992</v>
      </c>
      <c r="AE52" s="23">
        <v>6.5</v>
      </c>
      <c r="AF52" s="23">
        <f t="shared" si="5"/>
        <v>73.5</v>
      </c>
    </row>
    <row r="53" spans="1:32" ht="16.05" customHeight="1" x14ac:dyDescent="0.25">
      <c r="A53" s="2">
        <v>51</v>
      </c>
      <c r="B53" s="23" t="s">
        <v>1075</v>
      </c>
      <c r="C53" s="23" t="s">
        <v>975</v>
      </c>
      <c r="D53" s="23">
        <v>10</v>
      </c>
      <c r="E53" s="23">
        <v>5</v>
      </c>
      <c r="F53" s="23" t="s">
        <v>470</v>
      </c>
      <c r="G53" s="23">
        <v>2</v>
      </c>
      <c r="H53" s="23"/>
      <c r="I53" s="23"/>
      <c r="J53" s="23"/>
      <c r="K53" s="23">
        <f t="shared" si="3"/>
        <v>17</v>
      </c>
      <c r="L53" s="23">
        <v>30</v>
      </c>
      <c r="M53" s="23">
        <v>20</v>
      </c>
      <c r="N53" s="23"/>
      <c r="O53" s="23"/>
      <c r="P53" s="23"/>
      <c r="Q53" s="23"/>
      <c r="R53" s="23"/>
      <c r="S53" s="23"/>
      <c r="T53" s="23"/>
      <c r="U53" s="23"/>
      <c r="V53" s="23"/>
      <c r="W53" s="23"/>
      <c r="X53" s="23"/>
      <c r="Y53" s="23"/>
      <c r="Z53" s="23">
        <f t="shared" si="4"/>
        <v>50</v>
      </c>
      <c r="AA53" s="23">
        <v>6</v>
      </c>
      <c r="AB53" s="23" t="s">
        <v>1076</v>
      </c>
      <c r="AC53" s="23"/>
      <c r="AD53" s="23">
        <v>0.35</v>
      </c>
      <c r="AE53" s="23">
        <v>6.35</v>
      </c>
      <c r="AF53" s="23">
        <f t="shared" si="5"/>
        <v>73.349999999999994</v>
      </c>
    </row>
    <row r="54" spans="1:32" ht="16.05" customHeight="1" x14ac:dyDescent="0.25">
      <c r="A54" s="2">
        <v>52</v>
      </c>
      <c r="B54" s="23" t="s">
        <v>1061</v>
      </c>
      <c r="C54" s="23" t="s">
        <v>975</v>
      </c>
      <c r="D54" s="23">
        <v>10</v>
      </c>
      <c r="E54" s="23">
        <v>5</v>
      </c>
      <c r="F54" s="23"/>
      <c r="G54" s="23"/>
      <c r="H54" s="23" t="s">
        <v>1062</v>
      </c>
      <c r="I54" s="23">
        <v>0.5</v>
      </c>
      <c r="J54" s="23"/>
      <c r="K54" s="23">
        <f t="shared" si="3"/>
        <v>15.5</v>
      </c>
      <c r="L54" s="23">
        <v>30</v>
      </c>
      <c r="M54" s="23">
        <v>20</v>
      </c>
      <c r="N54" s="23"/>
      <c r="O54" s="23"/>
      <c r="P54" s="23"/>
      <c r="Q54" s="28" t="s">
        <v>1231</v>
      </c>
      <c r="R54" s="23"/>
      <c r="S54" s="23"/>
      <c r="T54" s="23"/>
      <c r="U54" s="23" t="s">
        <v>1299</v>
      </c>
      <c r="V54" s="23">
        <v>1.8</v>
      </c>
      <c r="W54" s="23"/>
      <c r="X54" s="23"/>
      <c r="Y54" s="23"/>
      <c r="Z54" s="23">
        <f t="shared" si="4"/>
        <v>51.8</v>
      </c>
      <c r="AA54" s="23">
        <v>6</v>
      </c>
      <c r="AB54" s="23"/>
      <c r="AC54" s="23"/>
      <c r="AD54" s="23"/>
      <c r="AE54" s="23">
        <v>6</v>
      </c>
      <c r="AF54" s="23">
        <f t="shared" si="5"/>
        <v>73.3</v>
      </c>
    </row>
    <row r="55" spans="1:32" ht="16.05" customHeight="1" x14ac:dyDescent="0.25">
      <c r="A55" s="2">
        <v>53</v>
      </c>
      <c r="B55" s="23" t="s">
        <v>1096</v>
      </c>
      <c r="C55" s="23" t="s">
        <v>969</v>
      </c>
      <c r="D55" s="23">
        <v>10</v>
      </c>
      <c r="E55" s="23">
        <v>5</v>
      </c>
      <c r="F55" s="23" t="s">
        <v>82</v>
      </c>
      <c r="G55" s="23">
        <v>0.25</v>
      </c>
      <c r="H55" s="23"/>
      <c r="I55" s="23"/>
      <c r="J55" s="23"/>
      <c r="K55" s="23">
        <f t="shared" si="3"/>
        <v>15.25</v>
      </c>
      <c r="L55" s="23">
        <v>30</v>
      </c>
      <c r="M55" s="23">
        <v>20</v>
      </c>
      <c r="N55" s="23"/>
      <c r="O55" s="23"/>
      <c r="P55" s="23"/>
      <c r="Q55" s="23" t="s">
        <v>1232</v>
      </c>
      <c r="R55" s="23">
        <v>2</v>
      </c>
      <c r="S55" s="23"/>
      <c r="T55" s="23"/>
      <c r="U55" s="23"/>
      <c r="V55" s="23"/>
      <c r="W55" s="23"/>
      <c r="X55" s="23"/>
      <c r="Y55" s="23"/>
      <c r="Z55" s="23">
        <f t="shared" si="4"/>
        <v>52</v>
      </c>
      <c r="AA55" s="23">
        <v>6</v>
      </c>
      <c r="AB55" s="23"/>
      <c r="AC55" s="23"/>
      <c r="AD55" s="23"/>
      <c r="AE55" s="23">
        <v>6</v>
      </c>
      <c r="AF55" s="23">
        <f t="shared" si="5"/>
        <v>73.25</v>
      </c>
    </row>
    <row r="56" spans="1:32" ht="16.05" customHeight="1" x14ac:dyDescent="0.25">
      <c r="A56" s="2">
        <v>54</v>
      </c>
      <c r="B56" s="23" t="s">
        <v>1077</v>
      </c>
      <c r="C56" s="23" t="s">
        <v>1042</v>
      </c>
      <c r="D56" s="23">
        <v>10</v>
      </c>
      <c r="E56" s="23">
        <v>5</v>
      </c>
      <c r="F56" s="23"/>
      <c r="G56" s="23"/>
      <c r="H56" s="23"/>
      <c r="I56" s="23"/>
      <c r="J56" s="23"/>
      <c r="K56" s="23">
        <f t="shared" si="3"/>
        <v>15</v>
      </c>
      <c r="L56" s="23">
        <v>30</v>
      </c>
      <c r="M56" s="23">
        <v>20</v>
      </c>
      <c r="N56" s="23"/>
      <c r="O56" s="23"/>
      <c r="P56" s="23"/>
      <c r="Q56" s="23"/>
      <c r="R56" s="23"/>
      <c r="S56" s="23" t="s">
        <v>1329</v>
      </c>
      <c r="T56" s="23">
        <v>2.2000000000000002</v>
      </c>
      <c r="U56" s="23"/>
      <c r="V56" s="23"/>
      <c r="W56" s="23"/>
      <c r="X56" s="23"/>
      <c r="Y56" s="23"/>
      <c r="Z56" s="23">
        <f t="shared" si="4"/>
        <v>52.2</v>
      </c>
      <c r="AA56" s="23">
        <v>6</v>
      </c>
      <c r="AB56" s="23"/>
      <c r="AC56" s="23"/>
      <c r="AD56" s="23"/>
      <c r="AE56" s="23">
        <v>6</v>
      </c>
      <c r="AF56" s="23">
        <f t="shared" si="5"/>
        <v>73.2</v>
      </c>
    </row>
    <row r="57" spans="1:32" ht="16.05" customHeight="1" x14ac:dyDescent="0.25">
      <c r="A57" s="2">
        <v>55</v>
      </c>
      <c r="B57" s="23" t="s">
        <v>1078</v>
      </c>
      <c r="C57" s="23" t="s">
        <v>1004</v>
      </c>
      <c r="D57" s="23">
        <v>10</v>
      </c>
      <c r="E57" s="23">
        <v>5</v>
      </c>
      <c r="F57" s="23" t="s">
        <v>82</v>
      </c>
      <c r="G57" s="23">
        <v>0.25</v>
      </c>
      <c r="H57" s="23"/>
      <c r="I57" s="23"/>
      <c r="J57" s="23"/>
      <c r="K57" s="23">
        <f t="shared" si="3"/>
        <v>15.25</v>
      </c>
      <c r="L57" s="23">
        <v>30</v>
      </c>
      <c r="M57" s="23">
        <v>20</v>
      </c>
      <c r="N57" s="23"/>
      <c r="O57" s="23"/>
      <c r="P57" s="23"/>
      <c r="Q57" s="23"/>
      <c r="R57" s="23"/>
      <c r="S57" s="23" t="s">
        <v>1079</v>
      </c>
      <c r="T57" s="23">
        <v>1.8</v>
      </c>
      <c r="U57" s="23"/>
      <c r="V57" s="23"/>
      <c r="W57" s="23"/>
      <c r="X57" s="23"/>
      <c r="Y57" s="23"/>
      <c r="Z57" s="23">
        <f t="shared" si="4"/>
        <v>51.8</v>
      </c>
      <c r="AA57" s="23">
        <v>6</v>
      </c>
      <c r="AB57" s="23"/>
      <c r="AC57" s="23"/>
      <c r="AD57" s="23"/>
      <c r="AE57" s="23">
        <v>6</v>
      </c>
      <c r="AF57" s="23">
        <f t="shared" si="5"/>
        <v>73.05</v>
      </c>
    </row>
    <row r="58" spans="1:32" ht="16.05" customHeight="1" x14ac:dyDescent="0.25">
      <c r="A58" s="2">
        <v>56</v>
      </c>
      <c r="B58" s="23" t="s">
        <v>1080</v>
      </c>
      <c r="C58" s="23" t="s">
        <v>1004</v>
      </c>
      <c r="D58" s="23">
        <v>10</v>
      </c>
      <c r="E58" s="23">
        <v>5</v>
      </c>
      <c r="F58" s="23"/>
      <c r="G58" s="23"/>
      <c r="H58" s="23"/>
      <c r="I58" s="23"/>
      <c r="J58" s="23"/>
      <c r="K58" s="23">
        <f t="shared" si="3"/>
        <v>15</v>
      </c>
      <c r="L58" s="23">
        <v>30</v>
      </c>
      <c r="M58" s="23">
        <v>20</v>
      </c>
      <c r="N58" s="23"/>
      <c r="O58" s="23"/>
      <c r="P58" s="23"/>
      <c r="Q58" s="28" t="s">
        <v>1081</v>
      </c>
      <c r="R58" s="23">
        <v>2</v>
      </c>
      <c r="S58" s="23"/>
      <c r="T58" s="23"/>
      <c r="U58" s="23"/>
      <c r="V58" s="23"/>
      <c r="W58" s="23"/>
      <c r="X58" s="23"/>
      <c r="Y58" s="23"/>
      <c r="Z58" s="23">
        <f t="shared" si="4"/>
        <v>52</v>
      </c>
      <c r="AA58" s="23">
        <v>6</v>
      </c>
      <c r="AB58" s="23"/>
      <c r="AC58" s="23"/>
      <c r="AD58" s="23"/>
      <c r="AE58" s="23">
        <v>6</v>
      </c>
      <c r="AF58" s="23">
        <f t="shared" si="5"/>
        <v>73</v>
      </c>
    </row>
    <row r="59" spans="1:32" ht="16.05" customHeight="1" x14ac:dyDescent="0.25">
      <c r="A59" s="2">
        <v>57</v>
      </c>
      <c r="B59" s="23" t="s">
        <v>1082</v>
      </c>
      <c r="C59" s="23" t="s">
        <v>1004</v>
      </c>
      <c r="D59" s="23">
        <v>10</v>
      </c>
      <c r="E59" s="23">
        <v>5</v>
      </c>
      <c r="F59" s="23" t="s">
        <v>470</v>
      </c>
      <c r="G59" s="23">
        <v>2</v>
      </c>
      <c r="H59" s="23"/>
      <c r="I59" s="23"/>
      <c r="J59" s="23"/>
      <c r="K59" s="23">
        <f t="shared" si="3"/>
        <v>17</v>
      </c>
      <c r="L59" s="23">
        <v>30</v>
      </c>
      <c r="M59" s="23">
        <v>20</v>
      </c>
      <c r="N59" s="23"/>
      <c r="O59" s="23"/>
      <c r="P59" s="23"/>
      <c r="Q59" s="23"/>
      <c r="R59" s="23"/>
      <c r="S59" s="23"/>
      <c r="T59" s="23"/>
      <c r="U59" s="23"/>
      <c r="V59" s="23"/>
      <c r="W59" s="23"/>
      <c r="X59" s="23"/>
      <c r="Y59" s="23"/>
      <c r="Z59" s="23">
        <f t="shared" si="4"/>
        <v>50</v>
      </c>
      <c r="AA59" s="23">
        <v>6</v>
      </c>
      <c r="AB59" s="23"/>
      <c r="AC59" s="23"/>
      <c r="AD59" s="23"/>
      <c r="AE59" s="23">
        <v>6</v>
      </c>
      <c r="AF59" s="23">
        <f t="shared" si="5"/>
        <v>73</v>
      </c>
    </row>
    <row r="60" spans="1:32" ht="16.05" customHeight="1" x14ac:dyDescent="0.25">
      <c r="A60" s="2">
        <v>58</v>
      </c>
      <c r="B60" s="23" t="s">
        <v>1124</v>
      </c>
      <c r="C60" s="23" t="s">
        <v>1153</v>
      </c>
      <c r="D60" s="23">
        <v>10</v>
      </c>
      <c r="E60" s="23">
        <v>5</v>
      </c>
      <c r="F60" s="23"/>
      <c r="G60" s="23"/>
      <c r="H60" s="23"/>
      <c r="I60" s="23"/>
      <c r="J60" s="23"/>
      <c r="K60" s="23">
        <f t="shared" si="3"/>
        <v>15</v>
      </c>
      <c r="L60" s="23">
        <v>30</v>
      </c>
      <c r="M60" s="23">
        <v>20</v>
      </c>
      <c r="N60" s="23"/>
      <c r="O60" s="23"/>
      <c r="P60" s="23"/>
      <c r="Q60" s="23" t="s">
        <v>1233</v>
      </c>
      <c r="R60" s="23">
        <v>2</v>
      </c>
      <c r="S60" s="23"/>
      <c r="T60" s="23"/>
      <c r="U60" s="23"/>
      <c r="V60" s="23"/>
      <c r="W60" s="23"/>
      <c r="X60" s="23"/>
      <c r="Y60" s="23"/>
      <c r="Z60" s="23">
        <f t="shared" si="4"/>
        <v>52</v>
      </c>
      <c r="AA60" s="23">
        <v>6</v>
      </c>
      <c r="AB60" s="23"/>
      <c r="AC60" s="23"/>
      <c r="AD60" s="23"/>
      <c r="AE60" s="23">
        <v>6</v>
      </c>
      <c r="AF60" s="23">
        <f t="shared" si="5"/>
        <v>73</v>
      </c>
    </row>
    <row r="61" spans="1:32" ht="16.05" customHeight="1" x14ac:dyDescent="0.25">
      <c r="A61" s="2">
        <v>59</v>
      </c>
      <c r="B61" s="23" t="s">
        <v>1128</v>
      </c>
      <c r="C61" s="23" t="s">
        <v>975</v>
      </c>
      <c r="D61" s="23">
        <v>10</v>
      </c>
      <c r="E61" s="23">
        <v>5</v>
      </c>
      <c r="F61" s="23"/>
      <c r="G61" s="23"/>
      <c r="H61" s="23"/>
      <c r="I61" s="23"/>
      <c r="J61" s="23"/>
      <c r="K61" s="23">
        <f t="shared" si="3"/>
        <v>15</v>
      </c>
      <c r="L61" s="23">
        <v>30</v>
      </c>
      <c r="M61" s="23">
        <v>20</v>
      </c>
      <c r="N61" s="23"/>
      <c r="O61" s="23"/>
      <c r="P61" s="23"/>
      <c r="Q61" s="23"/>
      <c r="R61" s="23"/>
      <c r="S61" s="23"/>
      <c r="T61" s="23"/>
      <c r="U61" s="23" t="s">
        <v>1234</v>
      </c>
      <c r="V61" s="23">
        <v>1.8</v>
      </c>
      <c r="W61" s="23"/>
      <c r="X61" s="23"/>
      <c r="Y61" s="23"/>
      <c r="Z61" s="23">
        <f t="shared" si="4"/>
        <v>51.8</v>
      </c>
      <c r="AA61" s="23">
        <v>6</v>
      </c>
      <c r="AB61" s="23"/>
      <c r="AC61" s="23"/>
      <c r="AD61" s="23"/>
      <c r="AE61" s="23">
        <v>6</v>
      </c>
      <c r="AF61" s="23">
        <f t="shared" si="5"/>
        <v>72.8</v>
      </c>
    </row>
    <row r="62" spans="1:32" ht="16.05" customHeight="1" x14ac:dyDescent="0.25">
      <c r="A62" s="2">
        <v>60</v>
      </c>
      <c r="B62" s="23" t="s">
        <v>1085</v>
      </c>
      <c r="C62" s="23" t="s">
        <v>975</v>
      </c>
      <c r="D62" s="23">
        <v>10</v>
      </c>
      <c r="E62" s="23">
        <v>5</v>
      </c>
      <c r="F62" s="23"/>
      <c r="G62" s="23"/>
      <c r="H62" s="23" t="s">
        <v>1011</v>
      </c>
      <c r="I62" s="23">
        <v>1</v>
      </c>
      <c r="J62" s="23"/>
      <c r="K62" s="23">
        <f t="shared" si="3"/>
        <v>16</v>
      </c>
      <c r="L62" s="23">
        <v>30</v>
      </c>
      <c r="M62" s="23">
        <v>20</v>
      </c>
      <c r="N62" s="23"/>
      <c r="O62" s="23"/>
      <c r="P62" s="23"/>
      <c r="Q62" s="23"/>
      <c r="R62" s="23"/>
      <c r="S62" s="23"/>
      <c r="T62" s="23"/>
      <c r="U62" s="23"/>
      <c r="V62" s="23"/>
      <c r="W62" s="23"/>
      <c r="X62" s="23">
        <v>0.5</v>
      </c>
      <c r="Y62" s="23"/>
      <c r="Z62" s="23">
        <f t="shared" si="4"/>
        <v>50.5</v>
      </c>
      <c r="AA62" s="23">
        <v>6</v>
      </c>
      <c r="AB62" s="23"/>
      <c r="AC62" s="23"/>
      <c r="AD62" s="23"/>
      <c r="AE62" s="23">
        <v>6</v>
      </c>
      <c r="AF62" s="23">
        <f t="shared" si="5"/>
        <v>72.5</v>
      </c>
    </row>
    <row r="63" spans="1:32" ht="16.05" customHeight="1" x14ac:dyDescent="0.25">
      <c r="A63" s="2">
        <v>61</v>
      </c>
      <c r="B63" s="23" t="s">
        <v>1089</v>
      </c>
      <c r="C63" s="23" t="s">
        <v>987</v>
      </c>
      <c r="D63" s="23">
        <v>10</v>
      </c>
      <c r="E63" s="23">
        <v>5</v>
      </c>
      <c r="F63" s="23" t="s">
        <v>1090</v>
      </c>
      <c r="G63" s="23">
        <v>0.25</v>
      </c>
      <c r="H63" s="23" t="s">
        <v>1198</v>
      </c>
      <c r="I63" s="23">
        <v>0.5</v>
      </c>
      <c r="J63" s="23"/>
      <c r="K63" s="23">
        <f t="shared" si="3"/>
        <v>15.75</v>
      </c>
      <c r="L63" s="23">
        <v>30</v>
      </c>
      <c r="M63" s="23">
        <v>20</v>
      </c>
      <c r="N63" s="23"/>
      <c r="O63" s="23"/>
      <c r="P63" s="23"/>
      <c r="Q63" s="23"/>
      <c r="R63" s="23"/>
      <c r="S63" s="23"/>
      <c r="T63" s="23"/>
      <c r="U63" s="23"/>
      <c r="V63" s="23"/>
      <c r="W63" s="23"/>
      <c r="X63" s="23">
        <v>0.5</v>
      </c>
      <c r="Y63" s="23"/>
      <c r="Z63" s="23">
        <f t="shared" si="4"/>
        <v>50.5</v>
      </c>
      <c r="AA63" s="23">
        <v>6</v>
      </c>
      <c r="AB63" s="23"/>
      <c r="AC63" s="23"/>
      <c r="AD63" s="23"/>
      <c r="AE63" s="23">
        <v>6</v>
      </c>
      <c r="AF63" s="23">
        <f t="shared" si="5"/>
        <v>72.25</v>
      </c>
    </row>
    <row r="64" spans="1:32" ht="16.05" customHeight="1" x14ac:dyDescent="0.25">
      <c r="A64" s="2">
        <v>62</v>
      </c>
      <c r="B64" s="23" t="s">
        <v>1086</v>
      </c>
      <c r="C64" s="23" t="s">
        <v>973</v>
      </c>
      <c r="D64" s="23">
        <v>10</v>
      </c>
      <c r="E64" s="23">
        <v>5</v>
      </c>
      <c r="F64" s="23"/>
      <c r="G64" s="23"/>
      <c r="H64" s="23"/>
      <c r="I64" s="23"/>
      <c r="J64" s="23"/>
      <c r="K64" s="23">
        <f t="shared" si="3"/>
        <v>15</v>
      </c>
      <c r="L64" s="23">
        <v>30</v>
      </c>
      <c r="M64" s="23">
        <v>20</v>
      </c>
      <c r="N64" s="23"/>
      <c r="O64" s="23"/>
      <c r="P64" s="23"/>
      <c r="Q64" s="23"/>
      <c r="R64" s="23"/>
      <c r="S64" s="23" t="s">
        <v>1087</v>
      </c>
      <c r="T64" s="23">
        <v>1</v>
      </c>
      <c r="U64" s="23"/>
      <c r="V64" s="23"/>
      <c r="W64" s="23"/>
      <c r="X64" s="23"/>
      <c r="Y64" s="23"/>
      <c r="Z64" s="23">
        <f t="shared" si="4"/>
        <v>51</v>
      </c>
      <c r="AA64" s="23">
        <v>6</v>
      </c>
      <c r="AB64" s="23"/>
      <c r="AC64" s="23"/>
      <c r="AD64" s="23"/>
      <c r="AE64" s="23">
        <v>6</v>
      </c>
      <c r="AF64" s="23">
        <f t="shared" si="5"/>
        <v>72</v>
      </c>
    </row>
    <row r="65" spans="1:32" ht="16.05" customHeight="1" x14ac:dyDescent="0.25">
      <c r="A65" s="2">
        <v>63</v>
      </c>
      <c r="B65" s="23" t="s">
        <v>1091</v>
      </c>
      <c r="C65" s="23" t="s">
        <v>975</v>
      </c>
      <c r="D65" s="23">
        <v>10</v>
      </c>
      <c r="E65" s="23">
        <v>5</v>
      </c>
      <c r="F65" s="23"/>
      <c r="G65" s="23"/>
      <c r="H65" s="23"/>
      <c r="I65" s="23"/>
      <c r="J65" s="23"/>
      <c r="K65" s="23">
        <f t="shared" si="3"/>
        <v>15</v>
      </c>
      <c r="L65" s="23">
        <v>30</v>
      </c>
      <c r="M65" s="23">
        <v>20</v>
      </c>
      <c r="N65" s="23"/>
      <c r="O65" s="23"/>
      <c r="P65" s="23"/>
      <c r="Q65" s="23"/>
      <c r="R65" s="23"/>
      <c r="S65" s="23"/>
      <c r="T65" s="23"/>
      <c r="U65" s="23"/>
      <c r="V65" s="23"/>
      <c r="W65" s="23"/>
      <c r="X65" s="23"/>
      <c r="Y65" s="23"/>
      <c r="Z65" s="23">
        <f t="shared" si="4"/>
        <v>50</v>
      </c>
      <c r="AA65" s="23">
        <v>6</v>
      </c>
      <c r="AB65" s="23" t="s">
        <v>1152</v>
      </c>
      <c r="AC65" s="23"/>
      <c r="AD65" s="23">
        <v>0.75</v>
      </c>
      <c r="AE65" s="23">
        <v>6.75</v>
      </c>
      <c r="AF65" s="23">
        <f t="shared" si="5"/>
        <v>71.75</v>
      </c>
    </row>
    <row r="66" spans="1:32" ht="16.05" customHeight="1" x14ac:dyDescent="0.25">
      <c r="A66" s="2">
        <v>64</v>
      </c>
      <c r="B66" s="23" t="s">
        <v>1092</v>
      </c>
      <c r="C66" s="23" t="s">
        <v>969</v>
      </c>
      <c r="D66" s="23">
        <v>10</v>
      </c>
      <c r="E66" s="23">
        <v>5</v>
      </c>
      <c r="F66" s="23" t="s">
        <v>93</v>
      </c>
      <c r="G66" s="23">
        <v>0.5</v>
      </c>
      <c r="H66" s="23"/>
      <c r="I66" s="23"/>
      <c r="J66" s="23"/>
      <c r="K66" s="23">
        <f t="shared" si="3"/>
        <v>15.5</v>
      </c>
      <c r="L66" s="23">
        <v>30</v>
      </c>
      <c r="M66" s="23">
        <v>20</v>
      </c>
      <c r="N66" s="23"/>
      <c r="O66" s="23"/>
      <c r="P66" s="23"/>
      <c r="Q66" s="23"/>
      <c r="R66" s="23"/>
      <c r="S66" s="23"/>
      <c r="T66" s="23"/>
      <c r="U66" s="23"/>
      <c r="V66" s="23"/>
      <c r="W66" s="23"/>
      <c r="X66" s="23"/>
      <c r="Y66" s="23"/>
      <c r="Z66" s="23">
        <f t="shared" si="4"/>
        <v>50</v>
      </c>
      <c r="AA66" s="23">
        <v>6</v>
      </c>
      <c r="AB66" s="23"/>
      <c r="AC66" s="23"/>
      <c r="AD66" s="23"/>
      <c r="AE66" s="23">
        <v>6</v>
      </c>
      <c r="AF66" s="23">
        <f t="shared" si="5"/>
        <v>71.5</v>
      </c>
    </row>
    <row r="67" spans="1:32" ht="16.05" customHeight="1" x14ac:dyDescent="0.25">
      <c r="A67" s="2">
        <v>65</v>
      </c>
      <c r="B67" s="23" t="s">
        <v>1093</v>
      </c>
      <c r="C67" s="23" t="s">
        <v>1042</v>
      </c>
      <c r="D67" s="23">
        <v>10</v>
      </c>
      <c r="E67" s="23">
        <v>5</v>
      </c>
      <c r="F67" s="23" t="s">
        <v>1094</v>
      </c>
      <c r="G67" s="23">
        <v>0.5</v>
      </c>
      <c r="H67" s="23"/>
      <c r="I67" s="23"/>
      <c r="J67" s="23"/>
      <c r="K67" s="23">
        <f t="shared" si="3"/>
        <v>15.5</v>
      </c>
      <c r="L67" s="23">
        <v>30</v>
      </c>
      <c r="M67" s="23">
        <v>20</v>
      </c>
      <c r="N67" s="23"/>
      <c r="O67" s="23"/>
      <c r="P67" s="23"/>
      <c r="Q67" s="23"/>
      <c r="R67" s="23"/>
      <c r="S67" s="23"/>
      <c r="T67" s="23"/>
      <c r="U67" s="23"/>
      <c r="V67" s="23"/>
      <c r="W67" s="23"/>
      <c r="X67" s="23"/>
      <c r="Y67" s="23"/>
      <c r="Z67" s="23">
        <f t="shared" si="4"/>
        <v>50</v>
      </c>
      <c r="AA67" s="23">
        <v>6</v>
      </c>
      <c r="AB67" s="23"/>
      <c r="AC67" s="23"/>
      <c r="AD67" s="23"/>
      <c r="AE67" s="23">
        <v>6</v>
      </c>
      <c r="AF67" s="23">
        <f t="shared" si="5"/>
        <v>71.5</v>
      </c>
    </row>
    <row r="68" spans="1:32" ht="16.05" customHeight="1" x14ac:dyDescent="0.25">
      <c r="A68" s="2">
        <v>66</v>
      </c>
      <c r="B68" s="23" t="s">
        <v>1095</v>
      </c>
      <c r="C68" s="23" t="s">
        <v>975</v>
      </c>
      <c r="D68" s="23">
        <v>10</v>
      </c>
      <c r="E68" s="23">
        <v>5</v>
      </c>
      <c r="F68" s="23"/>
      <c r="G68" s="23"/>
      <c r="H68" s="23" t="s">
        <v>1025</v>
      </c>
      <c r="I68" s="23">
        <v>0.5</v>
      </c>
      <c r="J68" s="23"/>
      <c r="K68" s="23">
        <f t="shared" si="3"/>
        <v>15.5</v>
      </c>
      <c r="L68" s="23">
        <v>30</v>
      </c>
      <c r="M68" s="23">
        <v>20</v>
      </c>
      <c r="N68" s="23"/>
      <c r="O68" s="23"/>
      <c r="P68" s="23"/>
      <c r="Q68" s="23"/>
      <c r="R68" s="23"/>
      <c r="S68" s="23"/>
      <c r="T68" s="23"/>
      <c r="U68" s="23"/>
      <c r="V68" s="23"/>
      <c r="W68" s="23"/>
      <c r="X68" s="23"/>
      <c r="Y68" s="23"/>
      <c r="Z68" s="23">
        <f t="shared" si="4"/>
        <v>50</v>
      </c>
      <c r="AA68" s="23">
        <v>6</v>
      </c>
      <c r="AB68" s="23"/>
      <c r="AC68" s="23"/>
      <c r="AD68" s="23"/>
      <c r="AE68" s="23">
        <v>6</v>
      </c>
      <c r="AF68" s="23">
        <f t="shared" si="5"/>
        <v>71.5</v>
      </c>
    </row>
    <row r="69" spans="1:32" ht="16.05" customHeight="1" x14ac:dyDescent="0.25">
      <c r="A69" s="2">
        <v>67</v>
      </c>
      <c r="B69" s="23" t="s">
        <v>1097</v>
      </c>
      <c r="C69" s="23" t="s">
        <v>973</v>
      </c>
      <c r="D69" s="23">
        <v>10</v>
      </c>
      <c r="E69" s="23">
        <v>5</v>
      </c>
      <c r="F69" s="23" t="s">
        <v>82</v>
      </c>
      <c r="G69" s="23">
        <v>0.25</v>
      </c>
      <c r="H69" s="23"/>
      <c r="I69" s="23"/>
      <c r="J69" s="23"/>
      <c r="K69" s="23">
        <f t="shared" si="3"/>
        <v>15.25</v>
      </c>
      <c r="L69" s="23">
        <v>30</v>
      </c>
      <c r="M69" s="23">
        <v>20</v>
      </c>
      <c r="N69" s="23"/>
      <c r="O69" s="23"/>
      <c r="P69" s="23"/>
      <c r="Q69" s="23"/>
      <c r="R69" s="23"/>
      <c r="S69" s="23"/>
      <c r="T69" s="23"/>
      <c r="U69" s="23"/>
      <c r="V69" s="23"/>
      <c r="W69" s="23"/>
      <c r="X69" s="23"/>
      <c r="Y69" s="23"/>
      <c r="Z69" s="23">
        <f t="shared" si="4"/>
        <v>50</v>
      </c>
      <c r="AA69" s="23">
        <v>6</v>
      </c>
      <c r="AB69" s="23"/>
      <c r="AC69" s="23"/>
      <c r="AD69" s="23"/>
      <c r="AE69" s="23">
        <v>6</v>
      </c>
      <c r="AF69" s="23">
        <f t="shared" si="5"/>
        <v>71.25</v>
      </c>
    </row>
    <row r="70" spans="1:32" ht="16.05" customHeight="1" x14ac:dyDescent="0.25">
      <c r="A70" s="2">
        <v>68</v>
      </c>
      <c r="B70" s="23" t="s">
        <v>1098</v>
      </c>
      <c r="C70" s="23" t="s">
        <v>969</v>
      </c>
      <c r="D70" s="23">
        <v>10</v>
      </c>
      <c r="E70" s="23">
        <v>5</v>
      </c>
      <c r="F70" s="23" t="s">
        <v>82</v>
      </c>
      <c r="G70" s="23">
        <v>0.25</v>
      </c>
      <c r="H70" s="23"/>
      <c r="I70" s="23"/>
      <c r="J70" s="23"/>
      <c r="K70" s="23">
        <f t="shared" si="3"/>
        <v>15.25</v>
      </c>
      <c r="L70" s="23">
        <v>30</v>
      </c>
      <c r="M70" s="23">
        <v>20</v>
      </c>
      <c r="N70" s="23"/>
      <c r="O70" s="23"/>
      <c r="P70" s="23"/>
      <c r="Q70" s="23"/>
      <c r="R70" s="23"/>
      <c r="S70" s="23"/>
      <c r="T70" s="23"/>
      <c r="U70" s="23"/>
      <c r="V70" s="23"/>
      <c r="W70" s="23"/>
      <c r="X70" s="23"/>
      <c r="Y70" s="23"/>
      <c r="Z70" s="23">
        <f t="shared" si="4"/>
        <v>50</v>
      </c>
      <c r="AA70" s="23">
        <v>6</v>
      </c>
      <c r="AB70" s="23"/>
      <c r="AC70" s="23"/>
      <c r="AD70" s="23"/>
      <c r="AE70" s="23">
        <v>6</v>
      </c>
      <c r="AF70" s="23">
        <f t="shared" si="5"/>
        <v>71.25</v>
      </c>
    </row>
    <row r="71" spans="1:32" ht="16.05" customHeight="1" x14ac:dyDescent="0.25">
      <c r="A71" s="2">
        <v>69</v>
      </c>
      <c r="B71" s="23" t="s">
        <v>1099</v>
      </c>
      <c r="C71" s="23" t="s">
        <v>969</v>
      </c>
      <c r="D71" s="23">
        <v>10</v>
      </c>
      <c r="E71" s="23">
        <v>5</v>
      </c>
      <c r="F71" s="23" t="s">
        <v>82</v>
      </c>
      <c r="G71" s="23">
        <v>0.25</v>
      </c>
      <c r="H71" s="23"/>
      <c r="I71" s="23"/>
      <c r="J71" s="23"/>
      <c r="K71" s="23">
        <f t="shared" si="3"/>
        <v>15.25</v>
      </c>
      <c r="L71" s="23">
        <v>30</v>
      </c>
      <c r="M71" s="23">
        <v>20</v>
      </c>
      <c r="N71" s="23"/>
      <c r="O71" s="23"/>
      <c r="P71" s="23"/>
      <c r="Q71" s="23"/>
      <c r="R71" s="23"/>
      <c r="S71" s="23"/>
      <c r="T71" s="23"/>
      <c r="U71" s="23"/>
      <c r="V71" s="23"/>
      <c r="W71" s="23"/>
      <c r="X71" s="23"/>
      <c r="Y71" s="23"/>
      <c r="Z71" s="23">
        <f t="shared" si="4"/>
        <v>50</v>
      </c>
      <c r="AA71" s="23">
        <v>6</v>
      </c>
      <c r="AB71" s="23"/>
      <c r="AC71" s="23"/>
      <c r="AD71" s="23"/>
      <c r="AE71" s="23">
        <v>6</v>
      </c>
      <c r="AF71" s="23">
        <f t="shared" si="5"/>
        <v>71.25</v>
      </c>
    </row>
    <row r="72" spans="1:32" ht="16.05" customHeight="1" x14ac:dyDescent="0.25">
      <c r="A72" s="2">
        <v>70</v>
      </c>
      <c r="B72" s="23" t="s">
        <v>1100</v>
      </c>
      <c r="C72" s="23" t="s">
        <v>975</v>
      </c>
      <c r="D72" s="23">
        <v>10</v>
      </c>
      <c r="E72" s="23">
        <v>5</v>
      </c>
      <c r="F72" s="23" t="s">
        <v>82</v>
      </c>
      <c r="G72" s="23">
        <v>0.25</v>
      </c>
      <c r="H72" s="23"/>
      <c r="I72" s="23"/>
      <c r="J72" s="23"/>
      <c r="K72" s="23">
        <f t="shared" si="3"/>
        <v>15.25</v>
      </c>
      <c r="L72" s="23">
        <v>30</v>
      </c>
      <c r="M72" s="23">
        <v>20</v>
      </c>
      <c r="N72" s="23"/>
      <c r="O72" s="23"/>
      <c r="P72" s="23"/>
      <c r="Q72" s="23"/>
      <c r="R72" s="23"/>
      <c r="S72" s="23"/>
      <c r="T72" s="23"/>
      <c r="U72" s="23"/>
      <c r="V72" s="23"/>
      <c r="W72" s="23"/>
      <c r="X72" s="23"/>
      <c r="Y72" s="23"/>
      <c r="Z72" s="23">
        <f t="shared" si="4"/>
        <v>50</v>
      </c>
      <c r="AA72" s="23">
        <v>6</v>
      </c>
      <c r="AB72" s="23"/>
      <c r="AC72" s="23"/>
      <c r="AD72" s="23"/>
      <c r="AE72" s="23">
        <v>6</v>
      </c>
      <c r="AF72" s="23">
        <f t="shared" si="5"/>
        <v>71.25</v>
      </c>
    </row>
    <row r="73" spans="1:32" ht="16.05" customHeight="1" x14ac:dyDescent="0.25">
      <c r="A73" s="2">
        <v>71</v>
      </c>
      <c r="B73" s="23" t="s">
        <v>1101</v>
      </c>
      <c r="C73" s="23" t="s">
        <v>975</v>
      </c>
      <c r="D73" s="23">
        <v>10</v>
      </c>
      <c r="E73" s="23">
        <v>5</v>
      </c>
      <c r="F73" s="23" t="s">
        <v>82</v>
      </c>
      <c r="G73" s="23">
        <v>0.25</v>
      </c>
      <c r="H73" s="23"/>
      <c r="I73" s="23"/>
      <c r="J73" s="23"/>
      <c r="K73" s="23">
        <f t="shared" si="3"/>
        <v>15.25</v>
      </c>
      <c r="L73" s="23">
        <v>30</v>
      </c>
      <c r="M73" s="23">
        <v>20</v>
      </c>
      <c r="N73" s="23"/>
      <c r="O73" s="23"/>
      <c r="P73" s="23"/>
      <c r="Q73" s="23"/>
      <c r="R73" s="23"/>
      <c r="S73" s="23"/>
      <c r="T73" s="23"/>
      <c r="U73" s="23"/>
      <c r="V73" s="23"/>
      <c r="W73" s="23"/>
      <c r="X73" s="23"/>
      <c r="Y73" s="23"/>
      <c r="Z73" s="23">
        <f t="shared" si="4"/>
        <v>50</v>
      </c>
      <c r="AA73" s="23">
        <v>6</v>
      </c>
      <c r="AB73" s="23"/>
      <c r="AC73" s="23"/>
      <c r="AD73" s="23"/>
      <c r="AE73" s="23">
        <v>6</v>
      </c>
      <c r="AF73" s="23">
        <f t="shared" si="5"/>
        <v>71.25</v>
      </c>
    </row>
    <row r="74" spans="1:32" ht="16.05" customHeight="1" x14ac:dyDescent="0.25">
      <c r="A74" s="2">
        <v>72</v>
      </c>
      <c r="B74" s="23" t="s">
        <v>1102</v>
      </c>
      <c r="C74" s="23" t="s">
        <v>975</v>
      </c>
      <c r="D74" s="23">
        <v>10</v>
      </c>
      <c r="E74" s="23">
        <v>5</v>
      </c>
      <c r="F74" s="23" t="s">
        <v>82</v>
      </c>
      <c r="G74" s="23">
        <v>0.25</v>
      </c>
      <c r="H74" s="23"/>
      <c r="I74" s="23"/>
      <c r="J74" s="23"/>
      <c r="K74" s="23">
        <f t="shared" si="3"/>
        <v>15.25</v>
      </c>
      <c r="L74" s="23">
        <v>30</v>
      </c>
      <c r="M74" s="23">
        <v>20</v>
      </c>
      <c r="N74" s="23"/>
      <c r="O74" s="23"/>
      <c r="P74" s="23"/>
      <c r="Q74" s="23"/>
      <c r="R74" s="23"/>
      <c r="S74" s="23"/>
      <c r="T74" s="23"/>
      <c r="U74" s="23"/>
      <c r="V74" s="23"/>
      <c r="W74" s="23"/>
      <c r="X74" s="23"/>
      <c r="Y74" s="23"/>
      <c r="Z74" s="23">
        <f t="shared" si="4"/>
        <v>50</v>
      </c>
      <c r="AA74" s="23">
        <v>6</v>
      </c>
      <c r="AB74" s="23"/>
      <c r="AC74" s="23"/>
      <c r="AD74" s="23"/>
      <c r="AE74" s="23">
        <v>6</v>
      </c>
      <c r="AF74" s="23">
        <f t="shared" si="5"/>
        <v>71.25</v>
      </c>
    </row>
    <row r="75" spans="1:32" ht="16.05" customHeight="1" x14ac:dyDescent="0.25">
      <c r="A75" s="2">
        <v>73</v>
      </c>
      <c r="B75" s="23" t="s">
        <v>1103</v>
      </c>
      <c r="C75" s="23" t="s">
        <v>973</v>
      </c>
      <c r="D75" s="23">
        <v>10</v>
      </c>
      <c r="E75" s="23">
        <v>5</v>
      </c>
      <c r="F75" s="23"/>
      <c r="G75" s="23"/>
      <c r="H75" s="23"/>
      <c r="I75" s="23"/>
      <c r="J75" s="23"/>
      <c r="K75" s="23">
        <f t="shared" si="3"/>
        <v>15</v>
      </c>
      <c r="L75" s="23">
        <v>30</v>
      </c>
      <c r="M75" s="23">
        <v>20</v>
      </c>
      <c r="N75" s="23"/>
      <c r="O75" s="23"/>
      <c r="P75" s="23"/>
      <c r="Q75" s="23"/>
      <c r="R75" s="23"/>
      <c r="S75" s="23"/>
      <c r="T75" s="23"/>
      <c r="U75" s="23"/>
      <c r="V75" s="23"/>
      <c r="W75" s="23"/>
      <c r="X75" s="23"/>
      <c r="Y75" s="23"/>
      <c r="Z75" s="23">
        <f t="shared" si="4"/>
        <v>50</v>
      </c>
      <c r="AA75" s="23">
        <v>6</v>
      </c>
      <c r="AB75" s="23"/>
      <c r="AC75" s="23"/>
      <c r="AD75" s="23"/>
      <c r="AE75" s="23">
        <v>6</v>
      </c>
      <c r="AF75" s="23">
        <f t="shared" si="5"/>
        <v>71</v>
      </c>
    </row>
    <row r="76" spans="1:32" ht="16.05" customHeight="1" x14ac:dyDescent="0.25">
      <c r="A76" s="2">
        <v>74</v>
      </c>
      <c r="B76" s="23" t="s">
        <v>1104</v>
      </c>
      <c r="C76" s="23" t="s">
        <v>973</v>
      </c>
      <c r="D76" s="23">
        <v>10</v>
      </c>
      <c r="E76" s="23">
        <v>5</v>
      </c>
      <c r="F76" s="23"/>
      <c r="G76" s="23"/>
      <c r="H76" s="23"/>
      <c r="I76" s="23"/>
      <c r="J76" s="23"/>
      <c r="K76" s="23">
        <f t="shared" si="3"/>
        <v>15</v>
      </c>
      <c r="L76" s="23">
        <v>30</v>
      </c>
      <c r="M76" s="23">
        <v>20</v>
      </c>
      <c r="N76" s="23"/>
      <c r="O76" s="23"/>
      <c r="P76" s="23"/>
      <c r="Q76" s="23"/>
      <c r="R76" s="23"/>
      <c r="S76" s="23"/>
      <c r="T76" s="23"/>
      <c r="U76" s="23"/>
      <c r="V76" s="23"/>
      <c r="W76" s="23"/>
      <c r="X76" s="23"/>
      <c r="Y76" s="23"/>
      <c r="Z76" s="23">
        <f t="shared" si="4"/>
        <v>50</v>
      </c>
      <c r="AA76" s="23">
        <v>6</v>
      </c>
      <c r="AB76" s="23"/>
      <c r="AC76" s="23"/>
      <c r="AD76" s="23"/>
      <c r="AE76" s="23">
        <v>6</v>
      </c>
      <c r="AF76" s="23">
        <f t="shared" si="5"/>
        <v>71</v>
      </c>
    </row>
    <row r="77" spans="1:32" ht="16.05" customHeight="1" x14ac:dyDescent="0.25">
      <c r="A77" s="2">
        <v>75</v>
      </c>
      <c r="B77" s="23" t="s">
        <v>1105</v>
      </c>
      <c r="C77" s="23" t="s">
        <v>973</v>
      </c>
      <c r="D77" s="23">
        <v>10</v>
      </c>
      <c r="E77" s="23">
        <v>5</v>
      </c>
      <c r="F77" s="23"/>
      <c r="G77" s="23"/>
      <c r="H77" s="23"/>
      <c r="I77" s="23"/>
      <c r="J77" s="23"/>
      <c r="K77" s="23">
        <f t="shared" si="3"/>
        <v>15</v>
      </c>
      <c r="L77" s="23">
        <v>30</v>
      </c>
      <c r="M77" s="23">
        <v>20</v>
      </c>
      <c r="N77" s="23"/>
      <c r="O77" s="23"/>
      <c r="P77" s="23"/>
      <c r="Q77" s="23"/>
      <c r="R77" s="23"/>
      <c r="S77" s="23"/>
      <c r="T77" s="23"/>
      <c r="U77" s="23"/>
      <c r="V77" s="23"/>
      <c r="W77" s="23"/>
      <c r="X77" s="23"/>
      <c r="Y77" s="23"/>
      <c r="Z77" s="23">
        <f t="shared" si="4"/>
        <v>50</v>
      </c>
      <c r="AA77" s="23">
        <v>6</v>
      </c>
      <c r="AB77" s="23"/>
      <c r="AC77" s="23"/>
      <c r="AD77" s="23"/>
      <c r="AE77" s="23">
        <v>6</v>
      </c>
      <c r="AF77" s="23">
        <f t="shared" si="5"/>
        <v>71</v>
      </c>
    </row>
    <row r="78" spans="1:32" ht="16.05" customHeight="1" x14ac:dyDescent="0.25">
      <c r="A78" s="2">
        <v>76</v>
      </c>
      <c r="B78" s="23" t="s">
        <v>1106</v>
      </c>
      <c r="C78" s="23" t="s">
        <v>973</v>
      </c>
      <c r="D78" s="23">
        <v>10</v>
      </c>
      <c r="E78" s="23">
        <v>5</v>
      </c>
      <c r="F78" s="23"/>
      <c r="G78" s="23"/>
      <c r="H78" s="23"/>
      <c r="I78" s="23"/>
      <c r="J78" s="23"/>
      <c r="K78" s="23">
        <f t="shared" si="3"/>
        <v>15</v>
      </c>
      <c r="L78" s="23">
        <v>30</v>
      </c>
      <c r="M78" s="23">
        <v>20</v>
      </c>
      <c r="N78" s="23"/>
      <c r="O78" s="23"/>
      <c r="P78" s="23"/>
      <c r="Q78" s="23"/>
      <c r="R78" s="23"/>
      <c r="S78" s="23"/>
      <c r="T78" s="23"/>
      <c r="U78" s="23"/>
      <c r="V78" s="23"/>
      <c r="W78" s="23"/>
      <c r="X78" s="23"/>
      <c r="Y78" s="23"/>
      <c r="Z78" s="23">
        <f t="shared" si="4"/>
        <v>50</v>
      </c>
      <c r="AA78" s="23">
        <v>6</v>
      </c>
      <c r="AB78" s="23"/>
      <c r="AC78" s="23"/>
      <c r="AD78" s="23"/>
      <c r="AE78" s="23">
        <v>6</v>
      </c>
      <c r="AF78" s="23">
        <f t="shared" si="5"/>
        <v>71</v>
      </c>
    </row>
    <row r="79" spans="1:32" ht="16.05" customHeight="1" x14ac:dyDescent="0.25">
      <c r="A79" s="2">
        <v>77</v>
      </c>
      <c r="B79" s="23" t="s">
        <v>1107</v>
      </c>
      <c r="C79" s="23" t="s">
        <v>973</v>
      </c>
      <c r="D79" s="23">
        <v>10</v>
      </c>
      <c r="E79" s="23">
        <v>5</v>
      </c>
      <c r="F79" s="23"/>
      <c r="G79" s="23"/>
      <c r="H79" s="23"/>
      <c r="I79" s="23"/>
      <c r="J79" s="23"/>
      <c r="K79" s="23">
        <f t="shared" si="3"/>
        <v>15</v>
      </c>
      <c r="L79" s="23">
        <v>30</v>
      </c>
      <c r="M79" s="23">
        <v>20</v>
      </c>
      <c r="N79" s="23"/>
      <c r="O79" s="23"/>
      <c r="P79" s="23"/>
      <c r="Q79" s="23"/>
      <c r="R79" s="23"/>
      <c r="S79" s="28"/>
      <c r="T79" s="23"/>
      <c r="U79" s="23"/>
      <c r="V79" s="23"/>
      <c r="W79" s="23"/>
      <c r="X79" s="23"/>
      <c r="Y79" s="23"/>
      <c r="Z79" s="23">
        <f t="shared" si="4"/>
        <v>50</v>
      </c>
      <c r="AA79" s="23">
        <v>6</v>
      </c>
      <c r="AB79" s="23"/>
      <c r="AC79" s="23"/>
      <c r="AD79" s="23"/>
      <c r="AE79" s="23">
        <v>6</v>
      </c>
      <c r="AF79" s="23">
        <f t="shared" si="5"/>
        <v>71</v>
      </c>
    </row>
    <row r="80" spans="1:32" ht="16.05" customHeight="1" x14ac:dyDescent="0.25">
      <c r="A80" s="2">
        <v>78</v>
      </c>
      <c r="B80" s="23" t="s">
        <v>1108</v>
      </c>
      <c r="C80" s="23" t="s">
        <v>973</v>
      </c>
      <c r="D80" s="23">
        <v>10</v>
      </c>
      <c r="E80" s="23">
        <v>5</v>
      </c>
      <c r="F80" s="23"/>
      <c r="G80" s="23"/>
      <c r="H80" s="23"/>
      <c r="I80" s="23"/>
      <c r="J80" s="23"/>
      <c r="K80" s="23">
        <f t="shared" si="3"/>
        <v>15</v>
      </c>
      <c r="L80" s="23">
        <v>30</v>
      </c>
      <c r="M80" s="23">
        <v>20</v>
      </c>
      <c r="N80" s="23"/>
      <c r="O80" s="23"/>
      <c r="P80" s="23"/>
      <c r="Q80" s="23"/>
      <c r="R80" s="23"/>
      <c r="S80" s="23"/>
      <c r="T80" s="23"/>
      <c r="U80" s="23"/>
      <c r="V80" s="23"/>
      <c r="W80" s="23"/>
      <c r="X80" s="23"/>
      <c r="Y80" s="23"/>
      <c r="Z80" s="23">
        <f t="shared" si="4"/>
        <v>50</v>
      </c>
      <c r="AA80" s="23">
        <v>6</v>
      </c>
      <c r="AB80" s="23"/>
      <c r="AC80" s="23"/>
      <c r="AD80" s="23"/>
      <c r="AE80" s="23">
        <v>6</v>
      </c>
      <c r="AF80" s="23">
        <f t="shared" si="5"/>
        <v>71</v>
      </c>
    </row>
    <row r="81" spans="1:32" ht="16.05" customHeight="1" x14ac:dyDescent="0.25">
      <c r="A81" s="2">
        <v>79</v>
      </c>
      <c r="B81" s="23" t="s">
        <v>1109</v>
      </c>
      <c r="C81" s="23" t="s">
        <v>973</v>
      </c>
      <c r="D81" s="23">
        <v>10</v>
      </c>
      <c r="E81" s="23">
        <v>5</v>
      </c>
      <c r="F81" s="23"/>
      <c r="G81" s="23"/>
      <c r="H81" s="23"/>
      <c r="I81" s="23"/>
      <c r="J81" s="23"/>
      <c r="K81" s="23">
        <f t="shared" si="3"/>
        <v>15</v>
      </c>
      <c r="L81" s="23">
        <v>30</v>
      </c>
      <c r="M81" s="23">
        <v>20</v>
      </c>
      <c r="N81" s="23"/>
      <c r="O81" s="23"/>
      <c r="P81" s="23"/>
      <c r="Q81" s="23"/>
      <c r="R81" s="23"/>
      <c r="S81" s="23"/>
      <c r="T81" s="23"/>
      <c r="U81" s="23"/>
      <c r="V81" s="23"/>
      <c r="W81" s="23"/>
      <c r="X81" s="23"/>
      <c r="Y81" s="23"/>
      <c r="Z81" s="23">
        <f t="shared" si="4"/>
        <v>50</v>
      </c>
      <c r="AA81" s="23">
        <v>6</v>
      </c>
      <c r="AB81" s="23"/>
      <c r="AC81" s="23"/>
      <c r="AD81" s="23"/>
      <c r="AE81" s="23">
        <v>6</v>
      </c>
      <c r="AF81" s="23">
        <f t="shared" si="5"/>
        <v>71</v>
      </c>
    </row>
    <row r="82" spans="1:32" ht="16.05" customHeight="1" x14ac:dyDescent="0.25">
      <c r="A82" s="2">
        <v>80</v>
      </c>
      <c r="B82" s="23" t="s">
        <v>1110</v>
      </c>
      <c r="C82" s="23" t="s">
        <v>969</v>
      </c>
      <c r="D82" s="23">
        <v>10</v>
      </c>
      <c r="E82" s="23">
        <v>5</v>
      </c>
      <c r="F82" s="23"/>
      <c r="G82" s="23"/>
      <c r="H82" s="23"/>
      <c r="I82" s="23"/>
      <c r="J82" s="23"/>
      <c r="K82" s="23">
        <f t="shared" si="3"/>
        <v>15</v>
      </c>
      <c r="L82" s="23">
        <v>30</v>
      </c>
      <c r="M82" s="23">
        <v>20</v>
      </c>
      <c r="N82" s="23"/>
      <c r="O82" s="23"/>
      <c r="P82" s="23"/>
      <c r="Q82" s="23"/>
      <c r="R82" s="23"/>
      <c r="S82" s="23"/>
      <c r="T82" s="23"/>
      <c r="U82" s="23"/>
      <c r="V82" s="23"/>
      <c r="W82" s="23"/>
      <c r="X82" s="23"/>
      <c r="Y82" s="23"/>
      <c r="Z82" s="23">
        <f t="shared" si="4"/>
        <v>50</v>
      </c>
      <c r="AA82" s="23">
        <v>6</v>
      </c>
      <c r="AB82" s="23"/>
      <c r="AC82" s="23"/>
      <c r="AD82" s="23"/>
      <c r="AE82" s="23">
        <v>6</v>
      </c>
      <c r="AF82" s="23">
        <f t="shared" si="5"/>
        <v>71</v>
      </c>
    </row>
    <row r="83" spans="1:32" ht="16.05" customHeight="1" x14ac:dyDescent="0.25">
      <c r="A83" s="2">
        <v>81</v>
      </c>
      <c r="B83" s="23" t="s">
        <v>1111</v>
      </c>
      <c r="C83" s="23" t="s">
        <v>969</v>
      </c>
      <c r="D83" s="23">
        <v>10</v>
      </c>
      <c r="E83" s="23">
        <v>5</v>
      </c>
      <c r="F83" s="23"/>
      <c r="G83" s="23"/>
      <c r="H83" s="23"/>
      <c r="I83" s="23"/>
      <c r="J83" s="23"/>
      <c r="K83" s="23">
        <f t="shared" si="3"/>
        <v>15</v>
      </c>
      <c r="L83" s="23">
        <v>30</v>
      </c>
      <c r="M83" s="23">
        <v>20</v>
      </c>
      <c r="N83" s="23"/>
      <c r="O83" s="23"/>
      <c r="P83" s="23"/>
      <c r="Q83" s="23"/>
      <c r="R83" s="23"/>
      <c r="S83" s="23"/>
      <c r="T83" s="23"/>
      <c r="U83" s="23"/>
      <c r="V83" s="23"/>
      <c r="W83" s="23"/>
      <c r="X83" s="23"/>
      <c r="Y83" s="23"/>
      <c r="Z83" s="23">
        <f t="shared" si="4"/>
        <v>50</v>
      </c>
      <c r="AA83" s="23">
        <v>6</v>
      </c>
      <c r="AB83" s="23"/>
      <c r="AC83" s="23"/>
      <c r="AD83" s="23"/>
      <c r="AE83" s="23">
        <v>6</v>
      </c>
      <c r="AF83" s="23">
        <f t="shared" si="5"/>
        <v>71</v>
      </c>
    </row>
    <row r="84" spans="1:32" ht="16.05" customHeight="1" x14ac:dyDescent="0.25">
      <c r="A84" s="2">
        <v>82</v>
      </c>
      <c r="B84" s="23" t="s">
        <v>1112</v>
      </c>
      <c r="C84" s="23" t="s">
        <v>969</v>
      </c>
      <c r="D84" s="23">
        <v>10</v>
      </c>
      <c r="E84" s="23">
        <v>5</v>
      </c>
      <c r="F84" s="23"/>
      <c r="G84" s="23"/>
      <c r="H84" s="23"/>
      <c r="I84" s="23"/>
      <c r="J84" s="23"/>
      <c r="K84" s="23">
        <f t="shared" si="3"/>
        <v>15</v>
      </c>
      <c r="L84" s="23">
        <v>30</v>
      </c>
      <c r="M84" s="23">
        <v>20</v>
      </c>
      <c r="N84" s="23"/>
      <c r="O84" s="23"/>
      <c r="P84" s="23"/>
      <c r="Q84" s="23"/>
      <c r="R84" s="23"/>
      <c r="S84" s="23"/>
      <c r="T84" s="23"/>
      <c r="U84" s="23"/>
      <c r="V84" s="23"/>
      <c r="W84" s="23"/>
      <c r="X84" s="23"/>
      <c r="Y84" s="23"/>
      <c r="Z84" s="23">
        <f t="shared" si="4"/>
        <v>50</v>
      </c>
      <c r="AA84" s="23">
        <v>6</v>
      </c>
      <c r="AB84" s="23"/>
      <c r="AC84" s="23"/>
      <c r="AD84" s="23"/>
      <c r="AE84" s="23">
        <v>6</v>
      </c>
      <c r="AF84" s="23">
        <f t="shared" si="5"/>
        <v>71</v>
      </c>
    </row>
    <row r="85" spans="1:32" ht="16.05" customHeight="1" x14ac:dyDescent="0.25">
      <c r="A85" s="2">
        <v>83</v>
      </c>
      <c r="B85" s="23" t="s">
        <v>1113</v>
      </c>
      <c r="C85" s="23" t="s">
        <v>969</v>
      </c>
      <c r="D85" s="23">
        <v>10</v>
      </c>
      <c r="E85" s="23">
        <v>5</v>
      </c>
      <c r="F85" s="23"/>
      <c r="G85" s="23"/>
      <c r="H85" s="23"/>
      <c r="I85" s="23"/>
      <c r="J85" s="23"/>
      <c r="K85" s="23">
        <f t="shared" si="3"/>
        <v>15</v>
      </c>
      <c r="L85" s="23">
        <v>30</v>
      </c>
      <c r="M85" s="23">
        <v>20</v>
      </c>
      <c r="N85" s="23"/>
      <c r="O85" s="23"/>
      <c r="P85" s="23"/>
      <c r="Q85" s="23"/>
      <c r="R85" s="23"/>
      <c r="S85" s="23"/>
      <c r="T85" s="23"/>
      <c r="U85" s="23"/>
      <c r="V85" s="23"/>
      <c r="W85" s="23"/>
      <c r="X85" s="23"/>
      <c r="Y85" s="23"/>
      <c r="Z85" s="23">
        <f t="shared" si="4"/>
        <v>50</v>
      </c>
      <c r="AA85" s="23">
        <v>6</v>
      </c>
      <c r="AB85" s="23"/>
      <c r="AC85" s="23"/>
      <c r="AD85" s="23"/>
      <c r="AE85" s="23">
        <v>6</v>
      </c>
      <c r="AF85" s="23">
        <f t="shared" si="5"/>
        <v>71</v>
      </c>
    </row>
    <row r="86" spans="1:32" ht="16.05" customHeight="1" x14ac:dyDescent="0.25">
      <c r="A86" s="2">
        <v>84</v>
      </c>
      <c r="B86" s="23" t="s">
        <v>1114</v>
      </c>
      <c r="C86" s="23" t="s">
        <v>969</v>
      </c>
      <c r="D86" s="23">
        <v>10</v>
      </c>
      <c r="E86" s="23">
        <v>5</v>
      </c>
      <c r="F86" s="23"/>
      <c r="G86" s="23"/>
      <c r="H86" s="23"/>
      <c r="I86" s="23"/>
      <c r="J86" s="23"/>
      <c r="K86" s="23">
        <f t="shared" si="3"/>
        <v>15</v>
      </c>
      <c r="L86" s="23">
        <v>30</v>
      </c>
      <c r="M86" s="23">
        <v>20</v>
      </c>
      <c r="N86" s="23"/>
      <c r="O86" s="23"/>
      <c r="P86" s="23"/>
      <c r="Q86" s="23"/>
      <c r="R86" s="23"/>
      <c r="S86" s="23"/>
      <c r="T86" s="23"/>
      <c r="U86" s="23"/>
      <c r="V86" s="23"/>
      <c r="W86" s="23"/>
      <c r="X86" s="23"/>
      <c r="Y86" s="23"/>
      <c r="Z86" s="23">
        <f t="shared" si="4"/>
        <v>50</v>
      </c>
      <c r="AA86" s="23">
        <v>6</v>
      </c>
      <c r="AB86" s="23"/>
      <c r="AC86" s="23"/>
      <c r="AD86" s="23"/>
      <c r="AE86" s="23">
        <v>6</v>
      </c>
      <c r="AF86" s="23">
        <f t="shared" si="5"/>
        <v>71</v>
      </c>
    </row>
    <row r="87" spans="1:32" ht="16.05" customHeight="1" x14ac:dyDescent="0.25">
      <c r="A87" s="2">
        <v>85</v>
      </c>
      <c r="B87" s="23" t="s">
        <v>1115</v>
      </c>
      <c r="C87" s="23" t="s">
        <v>969</v>
      </c>
      <c r="D87" s="23">
        <v>10</v>
      </c>
      <c r="E87" s="23">
        <v>5</v>
      </c>
      <c r="F87" s="23"/>
      <c r="G87" s="23"/>
      <c r="H87" s="23"/>
      <c r="I87" s="23"/>
      <c r="J87" s="23"/>
      <c r="K87" s="23">
        <f t="shared" si="3"/>
        <v>15</v>
      </c>
      <c r="L87" s="23">
        <v>30</v>
      </c>
      <c r="M87" s="23">
        <v>20</v>
      </c>
      <c r="N87" s="23"/>
      <c r="O87" s="23"/>
      <c r="P87" s="23"/>
      <c r="Q87" s="23"/>
      <c r="R87" s="23"/>
      <c r="S87" s="23"/>
      <c r="T87" s="23"/>
      <c r="U87" s="23"/>
      <c r="V87" s="23"/>
      <c r="W87" s="23"/>
      <c r="X87" s="23"/>
      <c r="Y87" s="23"/>
      <c r="Z87" s="23">
        <f t="shared" si="4"/>
        <v>50</v>
      </c>
      <c r="AA87" s="23">
        <v>6</v>
      </c>
      <c r="AB87" s="23"/>
      <c r="AC87" s="23"/>
      <c r="AD87" s="23"/>
      <c r="AE87" s="23">
        <v>6</v>
      </c>
      <c r="AF87" s="23">
        <f t="shared" si="5"/>
        <v>71</v>
      </c>
    </row>
    <row r="88" spans="1:32" ht="16.05" customHeight="1" x14ac:dyDescent="0.25">
      <c r="A88" s="2">
        <v>86</v>
      </c>
      <c r="B88" s="23" t="s">
        <v>1116</v>
      </c>
      <c r="C88" s="23" t="s">
        <v>969</v>
      </c>
      <c r="D88" s="23">
        <v>10</v>
      </c>
      <c r="E88" s="23">
        <v>5</v>
      </c>
      <c r="F88" s="23"/>
      <c r="G88" s="23"/>
      <c r="H88" s="23"/>
      <c r="I88" s="23"/>
      <c r="J88" s="23"/>
      <c r="K88" s="23">
        <f t="shared" si="3"/>
        <v>15</v>
      </c>
      <c r="L88" s="23">
        <v>30</v>
      </c>
      <c r="M88" s="23">
        <v>20</v>
      </c>
      <c r="N88" s="23"/>
      <c r="O88" s="23"/>
      <c r="P88" s="23"/>
      <c r="Q88" s="23"/>
      <c r="R88" s="23"/>
      <c r="S88" s="23"/>
      <c r="T88" s="23"/>
      <c r="U88" s="23"/>
      <c r="V88" s="23"/>
      <c r="W88" s="23"/>
      <c r="X88" s="23"/>
      <c r="Y88" s="23"/>
      <c r="Z88" s="23">
        <f t="shared" si="4"/>
        <v>50</v>
      </c>
      <c r="AA88" s="23">
        <v>6</v>
      </c>
      <c r="AB88" s="23"/>
      <c r="AC88" s="23"/>
      <c r="AD88" s="23"/>
      <c r="AE88" s="23">
        <v>6</v>
      </c>
      <c r="AF88" s="23">
        <f t="shared" si="5"/>
        <v>71</v>
      </c>
    </row>
    <row r="89" spans="1:32" ht="16.05" customHeight="1" x14ac:dyDescent="0.25">
      <c r="A89" s="2">
        <v>87</v>
      </c>
      <c r="B89" s="23" t="s">
        <v>1117</v>
      </c>
      <c r="C89" s="23" t="s">
        <v>969</v>
      </c>
      <c r="D89" s="23">
        <v>10</v>
      </c>
      <c r="E89" s="23">
        <v>5</v>
      </c>
      <c r="F89" s="23"/>
      <c r="G89" s="23"/>
      <c r="H89" s="23"/>
      <c r="I89" s="23"/>
      <c r="J89" s="23"/>
      <c r="K89" s="23">
        <f t="shared" si="3"/>
        <v>15</v>
      </c>
      <c r="L89" s="23">
        <v>30</v>
      </c>
      <c r="M89" s="23">
        <v>20</v>
      </c>
      <c r="N89" s="23"/>
      <c r="O89" s="23"/>
      <c r="P89" s="23"/>
      <c r="Q89" s="23"/>
      <c r="R89" s="23"/>
      <c r="S89" s="23"/>
      <c r="T89" s="23"/>
      <c r="U89" s="23"/>
      <c r="V89" s="23"/>
      <c r="W89" s="23"/>
      <c r="X89" s="23"/>
      <c r="Y89" s="23"/>
      <c r="Z89" s="23">
        <f t="shared" si="4"/>
        <v>50</v>
      </c>
      <c r="AA89" s="23">
        <v>6</v>
      </c>
      <c r="AB89" s="23"/>
      <c r="AC89" s="23"/>
      <c r="AD89" s="23"/>
      <c r="AE89" s="23">
        <v>6</v>
      </c>
      <c r="AF89" s="23">
        <f t="shared" si="5"/>
        <v>71</v>
      </c>
    </row>
    <row r="90" spans="1:32" ht="16.05" customHeight="1" x14ac:dyDescent="0.25">
      <c r="A90" s="2">
        <v>88</v>
      </c>
      <c r="B90" s="23" t="s">
        <v>1118</v>
      </c>
      <c r="C90" s="23" t="s">
        <v>1004</v>
      </c>
      <c r="D90" s="23">
        <v>10</v>
      </c>
      <c r="E90" s="23">
        <v>5</v>
      </c>
      <c r="F90" s="23"/>
      <c r="G90" s="23"/>
      <c r="H90" s="23"/>
      <c r="I90" s="23"/>
      <c r="J90" s="23"/>
      <c r="K90" s="23">
        <f t="shared" si="3"/>
        <v>15</v>
      </c>
      <c r="L90" s="23">
        <v>30</v>
      </c>
      <c r="M90" s="23">
        <v>20</v>
      </c>
      <c r="N90" s="23"/>
      <c r="O90" s="23"/>
      <c r="P90" s="23"/>
      <c r="Q90" s="23"/>
      <c r="R90" s="23"/>
      <c r="S90" s="23"/>
      <c r="T90" s="23"/>
      <c r="U90" s="23"/>
      <c r="V90" s="23"/>
      <c r="W90" s="23"/>
      <c r="X90" s="23"/>
      <c r="Y90" s="23"/>
      <c r="Z90" s="23">
        <f t="shared" si="4"/>
        <v>50</v>
      </c>
      <c r="AA90" s="23">
        <v>6</v>
      </c>
      <c r="AB90" s="23"/>
      <c r="AC90" s="23"/>
      <c r="AD90" s="23"/>
      <c r="AE90" s="23">
        <v>6</v>
      </c>
      <c r="AF90" s="23">
        <f t="shared" si="5"/>
        <v>71</v>
      </c>
    </row>
    <row r="91" spans="1:32" ht="16.05" customHeight="1" x14ac:dyDescent="0.25">
      <c r="A91" s="2">
        <v>89</v>
      </c>
      <c r="B91" s="23" t="s">
        <v>1119</v>
      </c>
      <c r="C91" s="23" t="s">
        <v>1004</v>
      </c>
      <c r="D91" s="23">
        <v>10</v>
      </c>
      <c r="E91" s="23">
        <v>5</v>
      </c>
      <c r="F91" s="23"/>
      <c r="G91" s="23"/>
      <c r="H91" s="23"/>
      <c r="I91" s="23"/>
      <c r="J91" s="23"/>
      <c r="K91" s="23">
        <f t="shared" si="3"/>
        <v>15</v>
      </c>
      <c r="L91" s="23">
        <v>30</v>
      </c>
      <c r="M91" s="23">
        <v>20</v>
      </c>
      <c r="N91" s="23"/>
      <c r="O91" s="23"/>
      <c r="P91" s="23"/>
      <c r="Q91" s="28"/>
      <c r="R91" s="23"/>
      <c r="S91" s="23"/>
      <c r="T91" s="23"/>
      <c r="U91" s="23"/>
      <c r="V91" s="23"/>
      <c r="W91" s="23"/>
      <c r="X91" s="23"/>
      <c r="Y91" s="23"/>
      <c r="Z91" s="23">
        <f t="shared" si="4"/>
        <v>50</v>
      </c>
      <c r="AA91" s="23">
        <v>6</v>
      </c>
      <c r="AB91" s="23"/>
      <c r="AC91" s="23"/>
      <c r="AD91" s="23"/>
      <c r="AE91" s="23">
        <v>6</v>
      </c>
      <c r="AF91" s="23">
        <f t="shared" si="5"/>
        <v>71</v>
      </c>
    </row>
    <row r="92" spans="1:32" ht="16.05" customHeight="1" x14ac:dyDescent="0.25">
      <c r="A92" s="2">
        <v>90</v>
      </c>
      <c r="B92" s="23" t="s">
        <v>1120</v>
      </c>
      <c r="C92" s="23" t="s">
        <v>1042</v>
      </c>
      <c r="D92" s="23">
        <v>10</v>
      </c>
      <c r="E92" s="23">
        <v>5</v>
      </c>
      <c r="F92" s="23"/>
      <c r="G92" s="23"/>
      <c r="H92" s="23"/>
      <c r="I92" s="23"/>
      <c r="J92" s="23"/>
      <c r="K92" s="23">
        <f t="shared" si="3"/>
        <v>15</v>
      </c>
      <c r="L92" s="23">
        <v>30</v>
      </c>
      <c r="M92" s="23">
        <v>20</v>
      </c>
      <c r="N92" s="23"/>
      <c r="O92" s="23"/>
      <c r="P92" s="23"/>
      <c r="Q92" s="23"/>
      <c r="R92" s="23"/>
      <c r="S92" s="23"/>
      <c r="T92" s="23"/>
      <c r="U92" s="23"/>
      <c r="V92" s="23"/>
      <c r="W92" s="23"/>
      <c r="X92" s="23"/>
      <c r="Y92" s="23"/>
      <c r="Z92" s="23">
        <f t="shared" si="4"/>
        <v>50</v>
      </c>
      <c r="AA92" s="23">
        <v>6</v>
      </c>
      <c r="AB92" s="23"/>
      <c r="AC92" s="23"/>
      <c r="AD92" s="23"/>
      <c r="AE92" s="23">
        <v>6</v>
      </c>
      <c r="AF92" s="23">
        <f t="shared" si="5"/>
        <v>71</v>
      </c>
    </row>
    <row r="93" spans="1:32" ht="16.05" customHeight="1" x14ac:dyDescent="0.25">
      <c r="A93" s="2">
        <v>91</v>
      </c>
      <c r="B93" s="23" t="s">
        <v>1121</v>
      </c>
      <c r="C93" s="23" t="s">
        <v>1122</v>
      </c>
      <c r="D93" s="23">
        <v>10</v>
      </c>
      <c r="E93" s="23">
        <v>5</v>
      </c>
      <c r="F93" s="23"/>
      <c r="G93" s="23"/>
      <c r="H93" s="23"/>
      <c r="I93" s="23"/>
      <c r="J93" s="23"/>
      <c r="K93" s="23">
        <f t="shared" si="3"/>
        <v>15</v>
      </c>
      <c r="L93" s="23">
        <v>30</v>
      </c>
      <c r="M93" s="23">
        <v>20</v>
      </c>
      <c r="N93" s="23"/>
      <c r="O93" s="23"/>
      <c r="P93" s="23"/>
      <c r="Q93" s="23"/>
      <c r="R93" s="23"/>
      <c r="S93" s="23"/>
      <c r="T93" s="23"/>
      <c r="U93" s="23"/>
      <c r="V93" s="23"/>
      <c r="W93" s="23"/>
      <c r="X93" s="23"/>
      <c r="Y93" s="23"/>
      <c r="Z93" s="23">
        <f t="shared" si="4"/>
        <v>50</v>
      </c>
      <c r="AA93" s="23">
        <v>6</v>
      </c>
      <c r="AB93" s="23"/>
      <c r="AC93" s="23"/>
      <c r="AD93" s="23"/>
      <c r="AE93" s="23">
        <v>6</v>
      </c>
      <c r="AF93" s="23">
        <f t="shared" si="5"/>
        <v>71</v>
      </c>
    </row>
    <row r="94" spans="1:32" ht="16.05" customHeight="1" x14ac:dyDescent="0.25">
      <c r="A94" s="2">
        <v>92</v>
      </c>
      <c r="B94" s="23" t="s">
        <v>1123</v>
      </c>
      <c r="C94" s="23" t="s">
        <v>1004</v>
      </c>
      <c r="D94" s="23">
        <v>10</v>
      </c>
      <c r="E94" s="23">
        <v>5</v>
      </c>
      <c r="F94" s="23"/>
      <c r="G94" s="23"/>
      <c r="H94" s="23"/>
      <c r="I94" s="23"/>
      <c r="J94" s="23"/>
      <c r="K94" s="23">
        <f t="shared" si="3"/>
        <v>15</v>
      </c>
      <c r="L94" s="23">
        <v>30</v>
      </c>
      <c r="M94" s="23">
        <v>20</v>
      </c>
      <c r="N94" s="23"/>
      <c r="O94" s="23"/>
      <c r="P94" s="23"/>
      <c r="Q94" s="23"/>
      <c r="R94" s="23"/>
      <c r="S94" s="23"/>
      <c r="T94" s="23"/>
      <c r="U94" s="23"/>
      <c r="V94" s="23"/>
      <c r="W94" s="23"/>
      <c r="X94" s="23"/>
      <c r="Y94" s="23"/>
      <c r="Z94" s="23">
        <f t="shared" si="4"/>
        <v>50</v>
      </c>
      <c r="AA94" s="23">
        <v>6</v>
      </c>
      <c r="AB94" s="23"/>
      <c r="AC94" s="23"/>
      <c r="AD94" s="23"/>
      <c r="AE94" s="23">
        <v>6</v>
      </c>
      <c r="AF94" s="23">
        <f t="shared" si="5"/>
        <v>71</v>
      </c>
    </row>
    <row r="95" spans="1:32" ht="16.05" customHeight="1" x14ac:dyDescent="0.25">
      <c r="A95" s="2">
        <v>93</v>
      </c>
      <c r="B95" s="23" t="s">
        <v>1125</v>
      </c>
      <c r="C95" s="23" t="s">
        <v>987</v>
      </c>
      <c r="D95" s="23">
        <v>10</v>
      </c>
      <c r="E95" s="23">
        <v>5</v>
      </c>
      <c r="F95" s="23"/>
      <c r="G95" s="23"/>
      <c r="H95" s="23"/>
      <c r="I95" s="23"/>
      <c r="J95" s="23"/>
      <c r="K95" s="23">
        <f t="shared" si="3"/>
        <v>15</v>
      </c>
      <c r="L95" s="23">
        <v>30</v>
      </c>
      <c r="M95" s="23">
        <v>20</v>
      </c>
      <c r="N95" s="23"/>
      <c r="O95" s="23"/>
      <c r="P95" s="23"/>
      <c r="Q95" s="23"/>
      <c r="R95" s="23"/>
      <c r="S95" s="23"/>
      <c r="T95" s="23"/>
      <c r="U95" s="23"/>
      <c r="V95" s="23"/>
      <c r="W95" s="23"/>
      <c r="X95" s="23"/>
      <c r="Y95" s="23"/>
      <c r="Z95" s="23">
        <f t="shared" si="4"/>
        <v>50</v>
      </c>
      <c r="AA95" s="23">
        <v>6</v>
      </c>
      <c r="AB95" s="23"/>
      <c r="AC95" s="23"/>
      <c r="AD95" s="23"/>
      <c r="AE95" s="23">
        <v>6</v>
      </c>
      <c r="AF95" s="23">
        <f t="shared" si="5"/>
        <v>71</v>
      </c>
    </row>
    <row r="96" spans="1:32" ht="16.05" customHeight="1" x14ac:dyDescent="0.25">
      <c r="A96" s="2">
        <v>94</v>
      </c>
      <c r="B96" s="23" t="s">
        <v>1126</v>
      </c>
      <c r="C96" s="23" t="s">
        <v>987</v>
      </c>
      <c r="D96" s="23">
        <v>10</v>
      </c>
      <c r="E96" s="23">
        <v>5</v>
      </c>
      <c r="F96" s="23"/>
      <c r="G96" s="23"/>
      <c r="H96" s="23"/>
      <c r="I96" s="23"/>
      <c r="J96" s="23"/>
      <c r="K96" s="23">
        <f t="shared" si="3"/>
        <v>15</v>
      </c>
      <c r="L96" s="23">
        <v>30</v>
      </c>
      <c r="M96" s="23">
        <v>20</v>
      </c>
      <c r="N96" s="23"/>
      <c r="O96" s="23"/>
      <c r="P96" s="23"/>
      <c r="Q96" s="23"/>
      <c r="R96" s="23"/>
      <c r="S96" s="23"/>
      <c r="T96" s="23"/>
      <c r="U96" s="23"/>
      <c r="V96" s="23"/>
      <c r="W96" s="23"/>
      <c r="X96" s="23"/>
      <c r="Y96" s="23"/>
      <c r="Z96" s="23">
        <f t="shared" si="4"/>
        <v>50</v>
      </c>
      <c r="AA96" s="23">
        <v>6</v>
      </c>
      <c r="AB96" s="23"/>
      <c r="AC96" s="23"/>
      <c r="AD96" s="23"/>
      <c r="AE96" s="23">
        <v>6</v>
      </c>
      <c r="AF96" s="23">
        <f t="shared" si="5"/>
        <v>71</v>
      </c>
    </row>
    <row r="97" spans="1:32" ht="16.05" customHeight="1" x14ac:dyDescent="0.25">
      <c r="A97" s="2">
        <v>95</v>
      </c>
      <c r="B97" s="23" t="s">
        <v>1127</v>
      </c>
      <c r="C97" s="23" t="s">
        <v>975</v>
      </c>
      <c r="D97" s="23">
        <v>10</v>
      </c>
      <c r="E97" s="23">
        <v>5</v>
      </c>
      <c r="F97" s="23"/>
      <c r="G97" s="23"/>
      <c r="H97" s="23"/>
      <c r="I97" s="23"/>
      <c r="J97" s="23"/>
      <c r="K97" s="23">
        <f t="shared" si="3"/>
        <v>15</v>
      </c>
      <c r="L97" s="23">
        <v>30</v>
      </c>
      <c r="M97" s="23">
        <v>20</v>
      </c>
      <c r="N97" s="23"/>
      <c r="O97" s="23"/>
      <c r="P97" s="23"/>
      <c r="Q97" s="23"/>
      <c r="R97" s="23"/>
      <c r="S97" s="23"/>
      <c r="T97" s="23"/>
      <c r="U97" s="23"/>
      <c r="V97" s="23"/>
      <c r="W97" s="23"/>
      <c r="X97" s="23"/>
      <c r="Y97" s="23"/>
      <c r="Z97" s="23">
        <f t="shared" si="4"/>
        <v>50</v>
      </c>
      <c r="AA97" s="23">
        <v>6</v>
      </c>
      <c r="AB97" s="23"/>
      <c r="AC97" s="23"/>
      <c r="AD97" s="23"/>
      <c r="AE97" s="23">
        <v>6</v>
      </c>
      <c r="AF97" s="23">
        <f t="shared" si="5"/>
        <v>71</v>
      </c>
    </row>
    <row r="98" spans="1:32" ht="16.05" customHeight="1" x14ac:dyDescent="0.25">
      <c r="A98" s="2">
        <v>96</v>
      </c>
      <c r="B98" s="23" t="s">
        <v>1129</v>
      </c>
      <c r="C98" s="23" t="s">
        <v>975</v>
      </c>
      <c r="D98" s="23">
        <v>10</v>
      </c>
      <c r="E98" s="23">
        <v>5</v>
      </c>
      <c r="F98" s="23"/>
      <c r="G98" s="23"/>
      <c r="H98" s="23"/>
      <c r="I98" s="23"/>
      <c r="J98" s="23"/>
      <c r="K98" s="23">
        <f t="shared" si="3"/>
        <v>15</v>
      </c>
      <c r="L98" s="23">
        <v>30</v>
      </c>
      <c r="M98" s="23">
        <v>20</v>
      </c>
      <c r="N98" s="23"/>
      <c r="O98" s="23"/>
      <c r="P98" s="23"/>
      <c r="Q98" s="23"/>
      <c r="R98" s="23"/>
      <c r="S98" s="23"/>
      <c r="T98" s="23"/>
      <c r="U98" s="23"/>
      <c r="V98" s="23"/>
      <c r="W98" s="23"/>
      <c r="X98" s="23"/>
      <c r="Y98" s="23"/>
      <c r="Z98" s="23">
        <f t="shared" si="4"/>
        <v>50</v>
      </c>
      <c r="AA98" s="23">
        <v>6</v>
      </c>
      <c r="AB98" s="23"/>
      <c r="AC98" s="23"/>
      <c r="AD98" s="23"/>
      <c r="AE98" s="23">
        <v>6</v>
      </c>
      <c r="AF98" s="23">
        <f t="shared" si="5"/>
        <v>71</v>
      </c>
    </row>
    <row r="99" spans="1:32" ht="16.05" customHeight="1" x14ac:dyDescent="0.25">
      <c r="A99" s="2">
        <v>97</v>
      </c>
      <c r="B99" s="23" t="s">
        <v>1130</v>
      </c>
      <c r="C99" s="23" t="s">
        <v>975</v>
      </c>
      <c r="D99" s="23">
        <v>10</v>
      </c>
      <c r="E99" s="23">
        <v>5</v>
      </c>
      <c r="F99" s="23"/>
      <c r="G99" s="23"/>
      <c r="H99" s="23"/>
      <c r="I99" s="23"/>
      <c r="J99" s="23"/>
      <c r="K99" s="23">
        <f t="shared" si="3"/>
        <v>15</v>
      </c>
      <c r="L99" s="23">
        <v>30</v>
      </c>
      <c r="M99" s="23">
        <v>20</v>
      </c>
      <c r="N99" s="23"/>
      <c r="O99" s="23"/>
      <c r="P99" s="23"/>
      <c r="Q99" s="23"/>
      <c r="R99" s="23"/>
      <c r="S99" s="23"/>
      <c r="T99" s="23"/>
      <c r="U99" s="23"/>
      <c r="V99" s="23"/>
      <c r="W99" s="23"/>
      <c r="X99" s="23"/>
      <c r="Y99" s="23"/>
      <c r="Z99" s="23">
        <f t="shared" si="4"/>
        <v>50</v>
      </c>
      <c r="AA99" s="23">
        <v>6</v>
      </c>
      <c r="AB99" s="23"/>
      <c r="AC99" s="23"/>
      <c r="AD99" s="23"/>
      <c r="AE99" s="23">
        <v>6</v>
      </c>
      <c r="AF99" s="23">
        <f t="shared" si="5"/>
        <v>71</v>
      </c>
    </row>
    <row r="100" spans="1:32" ht="16.05" customHeight="1" x14ac:dyDescent="0.25">
      <c r="A100" s="2">
        <v>98</v>
      </c>
      <c r="B100" s="23" t="s">
        <v>1131</v>
      </c>
      <c r="C100" s="23" t="s">
        <v>975</v>
      </c>
      <c r="D100" s="23">
        <v>10</v>
      </c>
      <c r="E100" s="23">
        <v>5</v>
      </c>
      <c r="F100" s="23"/>
      <c r="G100" s="23"/>
      <c r="H100" s="23"/>
      <c r="I100" s="23"/>
      <c r="J100" s="23"/>
      <c r="K100" s="23">
        <f t="shared" ref="K100:K105" si="6">SUM(D100,E100,G100,I100)</f>
        <v>15</v>
      </c>
      <c r="L100" s="23">
        <v>30</v>
      </c>
      <c r="M100" s="23">
        <v>20</v>
      </c>
      <c r="N100" s="23"/>
      <c r="O100" s="23"/>
      <c r="P100" s="23"/>
      <c r="Q100" s="23"/>
      <c r="R100" s="23"/>
      <c r="S100" s="23"/>
      <c r="T100" s="23"/>
      <c r="U100" s="25"/>
      <c r="V100" s="23"/>
      <c r="W100" s="23"/>
      <c r="X100" s="23"/>
      <c r="Y100" s="23"/>
      <c r="Z100" s="23">
        <f t="shared" ref="Z100:Z105" si="7">SUM(L100,M100,N100,P100,R100,T100,V100,X100)</f>
        <v>50</v>
      </c>
      <c r="AA100" s="23">
        <v>6</v>
      </c>
      <c r="AB100" s="23"/>
      <c r="AC100" s="23"/>
      <c r="AD100" s="23"/>
      <c r="AE100" s="23">
        <v>6</v>
      </c>
      <c r="AF100" s="23">
        <f t="shared" ref="AF100:AF105" si="8">K100+Z100+AE100</f>
        <v>71</v>
      </c>
    </row>
    <row r="101" spans="1:32" ht="16.05" customHeight="1" x14ac:dyDescent="0.25">
      <c r="A101" s="2">
        <v>99</v>
      </c>
      <c r="B101" s="23" t="s">
        <v>1132</v>
      </c>
      <c r="C101" s="23" t="s">
        <v>975</v>
      </c>
      <c r="D101" s="23">
        <v>10</v>
      </c>
      <c r="E101" s="23">
        <v>5</v>
      </c>
      <c r="F101" s="23"/>
      <c r="G101" s="23"/>
      <c r="H101" s="23"/>
      <c r="I101" s="23"/>
      <c r="J101" s="23"/>
      <c r="K101" s="23">
        <f t="shared" si="6"/>
        <v>15</v>
      </c>
      <c r="L101" s="23">
        <v>30</v>
      </c>
      <c r="M101" s="23">
        <v>20</v>
      </c>
      <c r="N101" s="23"/>
      <c r="O101" s="23"/>
      <c r="P101" s="23"/>
      <c r="Q101" s="23"/>
      <c r="R101" s="23"/>
      <c r="S101" s="23"/>
      <c r="T101" s="23"/>
      <c r="U101" s="23"/>
      <c r="V101" s="23"/>
      <c r="W101" s="23"/>
      <c r="X101" s="23"/>
      <c r="Y101" s="23"/>
      <c r="Z101" s="23">
        <f t="shared" si="7"/>
        <v>50</v>
      </c>
      <c r="AA101" s="23">
        <v>6</v>
      </c>
      <c r="AB101" s="23"/>
      <c r="AC101" s="23"/>
      <c r="AD101" s="23"/>
      <c r="AE101" s="23">
        <v>6</v>
      </c>
      <c r="AF101" s="23">
        <f t="shared" si="8"/>
        <v>71</v>
      </c>
    </row>
    <row r="102" spans="1:32" ht="16.05" customHeight="1" x14ac:dyDescent="0.25">
      <c r="A102" s="2">
        <v>100</v>
      </c>
      <c r="B102" s="23" t="s">
        <v>1133</v>
      </c>
      <c r="C102" s="23" t="s">
        <v>987</v>
      </c>
      <c r="D102" s="23">
        <v>10</v>
      </c>
      <c r="E102" s="23">
        <v>5</v>
      </c>
      <c r="F102" s="23"/>
      <c r="G102" s="23"/>
      <c r="H102" s="23"/>
      <c r="I102" s="23"/>
      <c r="J102" s="23"/>
      <c r="K102" s="23">
        <f t="shared" si="6"/>
        <v>15</v>
      </c>
      <c r="L102" s="23">
        <v>30</v>
      </c>
      <c r="M102" s="23">
        <v>20</v>
      </c>
      <c r="N102" s="23"/>
      <c r="O102" s="23"/>
      <c r="P102" s="23"/>
      <c r="Q102" s="23"/>
      <c r="R102" s="23"/>
      <c r="S102" s="23"/>
      <c r="T102" s="23"/>
      <c r="U102" s="23"/>
      <c r="V102" s="23"/>
      <c r="W102" s="23"/>
      <c r="X102" s="23"/>
      <c r="Y102" s="23"/>
      <c r="Z102" s="23">
        <f t="shared" si="7"/>
        <v>50</v>
      </c>
      <c r="AA102" s="23">
        <v>30</v>
      </c>
      <c r="AB102" s="23"/>
      <c r="AC102" s="23"/>
      <c r="AD102" s="23"/>
      <c r="AE102" s="23">
        <v>6</v>
      </c>
      <c r="AF102" s="23">
        <f t="shared" si="8"/>
        <v>71</v>
      </c>
    </row>
    <row r="103" spans="1:32" ht="16.05" customHeight="1" x14ac:dyDescent="0.25">
      <c r="A103" s="2">
        <v>101</v>
      </c>
      <c r="B103" s="23" t="s">
        <v>1134</v>
      </c>
      <c r="C103" s="23" t="s">
        <v>1004</v>
      </c>
      <c r="D103" s="23">
        <v>10</v>
      </c>
      <c r="E103" s="23">
        <v>5</v>
      </c>
      <c r="F103" s="23"/>
      <c r="G103" s="23"/>
      <c r="H103" s="23"/>
      <c r="I103" s="23"/>
      <c r="J103" s="23"/>
      <c r="K103" s="23">
        <f t="shared" si="6"/>
        <v>15</v>
      </c>
      <c r="L103" s="23">
        <v>30</v>
      </c>
      <c r="M103" s="23">
        <v>20</v>
      </c>
      <c r="N103" s="23"/>
      <c r="O103" s="23"/>
      <c r="P103" s="23"/>
      <c r="Q103" s="23"/>
      <c r="R103" s="23"/>
      <c r="S103" s="23"/>
      <c r="T103" s="23"/>
      <c r="U103" s="23"/>
      <c r="V103" s="23"/>
      <c r="W103" s="23"/>
      <c r="X103" s="23"/>
      <c r="Y103" s="23"/>
      <c r="Z103" s="23">
        <f t="shared" si="7"/>
        <v>50</v>
      </c>
      <c r="AA103" s="23">
        <v>6</v>
      </c>
      <c r="AB103" s="23"/>
      <c r="AC103" s="23"/>
      <c r="AD103" s="23"/>
      <c r="AE103" s="23">
        <v>6</v>
      </c>
      <c r="AF103" s="23">
        <f t="shared" si="8"/>
        <v>71</v>
      </c>
    </row>
    <row r="104" spans="1:32" ht="16.05" customHeight="1" x14ac:dyDescent="0.25">
      <c r="A104" s="2">
        <v>102</v>
      </c>
      <c r="B104" s="23" t="s">
        <v>1135</v>
      </c>
      <c r="C104" s="23" t="s">
        <v>987</v>
      </c>
      <c r="D104" s="23">
        <v>10</v>
      </c>
      <c r="E104" s="23">
        <v>5</v>
      </c>
      <c r="F104" s="23" t="s">
        <v>1136</v>
      </c>
      <c r="G104" s="23">
        <v>1</v>
      </c>
      <c r="H104" s="23"/>
      <c r="I104" s="23"/>
      <c r="J104" s="23"/>
      <c r="K104" s="23">
        <f t="shared" si="6"/>
        <v>16</v>
      </c>
      <c r="L104" s="23">
        <v>30</v>
      </c>
      <c r="M104" s="23">
        <v>17.600000000000001</v>
      </c>
      <c r="N104" s="23"/>
      <c r="O104" s="23"/>
      <c r="P104" s="23"/>
      <c r="Q104" s="23"/>
      <c r="R104" s="23"/>
      <c r="S104" s="23"/>
      <c r="T104" s="23"/>
      <c r="U104" s="23"/>
      <c r="V104" s="23"/>
      <c r="W104" s="23"/>
      <c r="X104" s="23"/>
      <c r="Y104" s="23"/>
      <c r="Z104" s="23">
        <f t="shared" si="7"/>
        <v>47.6</v>
      </c>
      <c r="AA104" s="23">
        <v>6</v>
      </c>
      <c r="AB104" s="23" t="s">
        <v>1137</v>
      </c>
      <c r="AC104" s="23"/>
      <c r="AD104" s="23">
        <v>0.5</v>
      </c>
      <c r="AE104" s="23">
        <v>6.5</v>
      </c>
      <c r="AF104" s="23">
        <f t="shared" si="8"/>
        <v>70.099999999999994</v>
      </c>
    </row>
    <row r="105" spans="1:32" ht="16.05" customHeight="1" x14ac:dyDescent="0.25">
      <c r="A105" s="2">
        <v>103</v>
      </c>
      <c r="B105" s="23" t="s">
        <v>1140</v>
      </c>
      <c r="C105" s="23" t="s">
        <v>975</v>
      </c>
      <c r="D105" s="23">
        <v>10</v>
      </c>
      <c r="E105" s="23">
        <v>5</v>
      </c>
      <c r="F105" s="23" t="s">
        <v>82</v>
      </c>
      <c r="G105" s="23">
        <v>0.25</v>
      </c>
      <c r="H105" s="23"/>
      <c r="I105" s="23"/>
      <c r="J105" s="23"/>
      <c r="K105" s="23">
        <f t="shared" si="6"/>
        <v>15.25</v>
      </c>
      <c r="L105" s="23">
        <v>30</v>
      </c>
      <c r="M105" s="23">
        <v>15</v>
      </c>
      <c r="N105" s="23"/>
      <c r="O105" s="23"/>
      <c r="P105" s="23"/>
      <c r="Q105" s="23"/>
      <c r="R105" s="23"/>
      <c r="S105" s="23"/>
      <c r="T105" s="23"/>
      <c r="U105" s="23"/>
      <c r="V105" s="23"/>
      <c r="W105" s="23"/>
      <c r="X105" s="23"/>
      <c r="Y105" s="23"/>
      <c r="Z105" s="23">
        <f t="shared" si="7"/>
        <v>45</v>
      </c>
      <c r="AA105" s="23">
        <v>6</v>
      </c>
      <c r="AB105" s="23"/>
      <c r="AC105" s="23"/>
      <c r="AD105" s="23"/>
      <c r="AE105" s="23">
        <v>6</v>
      </c>
      <c r="AF105" s="23">
        <f t="shared" si="8"/>
        <v>66.25</v>
      </c>
    </row>
  </sheetData>
  <mergeCells count="7">
    <mergeCell ref="AF1:AF2"/>
    <mergeCell ref="A1:A2"/>
    <mergeCell ref="B1:B2"/>
    <mergeCell ref="C1:C2"/>
    <mergeCell ref="D1:K1"/>
    <mergeCell ref="L1:Z1"/>
    <mergeCell ref="AA1:AE1"/>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F4A08-363B-43A9-BF58-13EB4EE70F6A}">
  <dimension ref="A1:AF19"/>
  <sheetViews>
    <sheetView workbookViewId="0">
      <selection activeCell="B4" sqref="B4"/>
    </sheetView>
  </sheetViews>
  <sheetFormatPr defaultRowHeight="14.4" x14ac:dyDescent="0.25"/>
  <cols>
    <col min="1" max="1" width="6" style="30" bestFit="1" customWidth="1"/>
    <col min="2" max="16384" width="8.88671875" style="30"/>
  </cols>
  <sheetData>
    <row r="1" spans="1:32" x14ac:dyDescent="0.25">
      <c r="A1" s="84" t="s">
        <v>0</v>
      </c>
      <c r="B1" s="85" t="s">
        <v>1</v>
      </c>
      <c r="C1" s="85" t="s">
        <v>2</v>
      </c>
      <c r="D1" s="86" t="s">
        <v>3</v>
      </c>
      <c r="E1" s="86"/>
      <c r="F1" s="86"/>
      <c r="G1" s="86"/>
      <c r="H1" s="86"/>
      <c r="I1" s="86"/>
      <c r="J1" s="86"/>
      <c r="K1" s="86"/>
      <c r="L1" s="86" t="s">
        <v>4</v>
      </c>
      <c r="M1" s="86"/>
      <c r="N1" s="86"/>
      <c r="O1" s="86"/>
      <c r="P1" s="86"/>
      <c r="Q1" s="86"/>
      <c r="R1" s="86"/>
      <c r="S1" s="86"/>
      <c r="T1" s="86"/>
      <c r="U1" s="86"/>
      <c r="V1" s="86"/>
      <c r="W1" s="86"/>
      <c r="X1" s="86"/>
      <c r="Y1" s="86"/>
      <c r="Z1" s="87"/>
      <c r="AA1" s="86" t="s">
        <v>5</v>
      </c>
      <c r="AB1" s="86"/>
      <c r="AC1" s="86"/>
      <c r="AD1" s="86"/>
      <c r="AE1" s="86"/>
      <c r="AF1" s="83" t="s">
        <v>6</v>
      </c>
    </row>
    <row r="2" spans="1:32" ht="43.2" x14ac:dyDescent="0.25">
      <c r="A2" s="84"/>
      <c r="B2" s="85"/>
      <c r="C2" s="85"/>
      <c r="D2" s="1" t="s">
        <v>7</v>
      </c>
      <c r="E2" s="1" t="s">
        <v>8</v>
      </c>
      <c r="F2" s="1" t="s">
        <v>9</v>
      </c>
      <c r="G2" s="4" t="s">
        <v>10</v>
      </c>
      <c r="H2" s="1" t="s">
        <v>11</v>
      </c>
      <c r="I2" s="4" t="s">
        <v>12</v>
      </c>
      <c r="J2" s="4" t="s">
        <v>13</v>
      </c>
      <c r="K2" s="27" t="s">
        <v>14</v>
      </c>
      <c r="L2" s="4" t="s">
        <v>7</v>
      </c>
      <c r="M2" s="4" t="s">
        <v>8</v>
      </c>
      <c r="N2" s="4" t="s">
        <v>15</v>
      </c>
      <c r="O2" s="1" t="s">
        <v>16</v>
      </c>
      <c r="P2" s="5" t="s">
        <v>17</v>
      </c>
      <c r="Q2" s="1" t="s">
        <v>18</v>
      </c>
      <c r="R2" s="5" t="s">
        <v>19</v>
      </c>
      <c r="S2" s="1" t="s">
        <v>20</v>
      </c>
      <c r="T2" s="5" t="s">
        <v>21</v>
      </c>
      <c r="U2" s="1" t="s">
        <v>22</v>
      </c>
      <c r="V2" s="5" t="s">
        <v>23</v>
      </c>
      <c r="W2" s="4" t="s">
        <v>24</v>
      </c>
      <c r="X2" s="4" t="s">
        <v>25</v>
      </c>
      <c r="Y2" s="4" t="s">
        <v>13</v>
      </c>
      <c r="Z2" s="33" t="s">
        <v>27</v>
      </c>
      <c r="AA2" s="1" t="s">
        <v>7</v>
      </c>
      <c r="AB2" s="1" t="s">
        <v>28</v>
      </c>
      <c r="AC2" s="4" t="s">
        <v>29</v>
      </c>
      <c r="AD2" s="4" t="s">
        <v>30</v>
      </c>
      <c r="AE2" s="33" t="s">
        <v>31</v>
      </c>
      <c r="AF2" s="83"/>
    </row>
    <row r="3" spans="1:32" s="31" customFormat="1" x14ac:dyDescent="0.25">
      <c r="A3" s="20">
        <v>1</v>
      </c>
      <c r="B3" s="24" t="s">
        <v>1171</v>
      </c>
      <c r="C3" s="24" t="s">
        <v>1155</v>
      </c>
      <c r="D3" s="20">
        <v>10</v>
      </c>
      <c r="E3" s="20">
        <v>5</v>
      </c>
      <c r="F3" s="32"/>
      <c r="G3" s="32"/>
      <c r="H3" s="32"/>
      <c r="I3" s="32"/>
      <c r="J3" s="32"/>
      <c r="K3" s="20">
        <v>15</v>
      </c>
      <c r="L3" s="20">
        <v>30</v>
      </c>
      <c r="M3" s="20">
        <v>20</v>
      </c>
      <c r="N3" s="32"/>
      <c r="O3" s="32"/>
      <c r="P3" s="32"/>
      <c r="Q3" s="32"/>
      <c r="R3" s="32"/>
      <c r="S3" s="24" t="s">
        <v>1172</v>
      </c>
      <c r="T3" s="20">
        <v>3.6</v>
      </c>
      <c r="U3" s="24" t="s">
        <v>1173</v>
      </c>
      <c r="V3" s="20">
        <v>14</v>
      </c>
      <c r="W3" s="32"/>
      <c r="X3" s="32"/>
      <c r="Y3" s="32"/>
      <c r="Z3" s="20">
        <v>67.599999999999994</v>
      </c>
      <c r="AA3" s="20">
        <v>6</v>
      </c>
      <c r="AB3" s="32"/>
      <c r="AC3" s="32"/>
      <c r="AD3" s="32"/>
      <c r="AE3" s="20">
        <v>6</v>
      </c>
      <c r="AF3" s="20">
        <v>88.6</v>
      </c>
    </row>
    <row r="4" spans="1:32" x14ac:dyDescent="0.25">
      <c r="A4" s="20">
        <v>2</v>
      </c>
      <c r="B4" s="24" t="s">
        <v>1169</v>
      </c>
      <c r="C4" s="24" t="s">
        <v>1155</v>
      </c>
      <c r="D4" s="20">
        <v>10</v>
      </c>
      <c r="E4" s="20">
        <v>5</v>
      </c>
      <c r="F4" s="32"/>
      <c r="G4" s="32"/>
      <c r="H4" s="32"/>
      <c r="I4" s="32"/>
      <c r="J4" s="32"/>
      <c r="K4" s="20">
        <v>15</v>
      </c>
      <c r="L4" s="20">
        <v>30</v>
      </c>
      <c r="M4" s="20">
        <v>20</v>
      </c>
      <c r="N4" s="32"/>
      <c r="O4" s="32"/>
      <c r="P4" s="32"/>
      <c r="Q4" s="32"/>
      <c r="R4" s="32"/>
      <c r="S4" s="32"/>
      <c r="T4" s="32"/>
      <c r="U4" s="32" t="s">
        <v>1170</v>
      </c>
      <c r="V4" s="32">
        <v>9</v>
      </c>
      <c r="W4" s="32"/>
      <c r="X4" s="32"/>
      <c r="Y4" s="32"/>
      <c r="Z4" s="20">
        <v>59</v>
      </c>
      <c r="AA4" s="20">
        <v>6</v>
      </c>
      <c r="AB4" s="32"/>
      <c r="AC4" s="32"/>
      <c r="AD4" s="32"/>
      <c r="AE4" s="20">
        <v>6</v>
      </c>
      <c r="AF4" s="20">
        <v>80</v>
      </c>
    </row>
    <row r="5" spans="1:32" x14ac:dyDescent="0.25">
      <c r="A5" s="20">
        <v>3</v>
      </c>
      <c r="B5" s="3" t="s">
        <v>1154</v>
      </c>
      <c r="C5" s="6" t="s">
        <v>1155</v>
      </c>
      <c r="D5" s="29">
        <v>10</v>
      </c>
      <c r="E5" s="29">
        <v>5</v>
      </c>
      <c r="F5" s="21" t="s">
        <v>331</v>
      </c>
      <c r="G5" s="21">
        <v>4</v>
      </c>
      <c r="H5" s="21"/>
      <c r="I5" s="21"/>
      <c r="J5" s="21"/>
      <c r="K5" s="21">
        <v>19</v>
      </c>
      <c r="L5" s="29">
        <v>30</v>
      </c>
      <c r="M5" s="29">
        <v>20</v>
      </c>
      <c r="N5" s="21"/>
      <c r="O5" s="21"/>
      <c r="P5" s="21"/>
      <c r="Q5" s="21"/>
      <c r="R5" s="21"/>
      <c r="S5" s="21"/>
      <c r="T5" s="21"/>
      <c r="U5" s="21"/>
      <c r="V5" s="21"/>
      <c r="W5" s="21"/>
      <c r="X5" s="21"/>
      <c r="Y5" s="21"/>
      <c r="Z5" s="29">
        <v>50</v>
      </c>
      <c r="AA5" s="29">
        <v>6</v>
      </c>
      <c r="AB5" s="21"/>
      <c r="AC5" s="21"/>
      <c r="AD5" s="21"/>
      <c r="AE5" s="29">
        <v>6</v>
      </c>
      <c r="AF5" s="21">
        <v>75</v>
      </c>
    </row>
    <row r="6" spans="1:32" x14ac:dyDescent="0.25">
      <c r="A6" s="20">
        <v>4</v>
      </c>
      <c r="B6" s="24" t="s">
        <v>1160</v>
      </c>
      <c r="C6" s="24" t="s">
        <v>1155</v>
      </c>
      <c r="D6" s="20">
        <v>10</v>
      </c>
      <c r="E6" s="20">
        <v>5</v>
      </c>
      <c r="F6" s="24" t="s">
        <v>1161</v>
      </c>
      <c r="G6" s="20">
        <v>0.5</v>
      </c>
      <c r="H6" s="32"/>
      <c r="I6" s="32"/>
      <c r="J6" s="32"/>
      <c r="K6" s="20">
        <v>15.5</v>
      </c>
      <c r="L6" s="20">
        <v>30</v>
      </c>
      <c r="M6" s="20">
        <v>20</v>
      </c>
      <c r="N6" s="32"/>
      <c r="O6" s="32"/>
      <c r="P6" s="32"/>
      <c r="Q6" s="32"/>
      <c r="R6" s="32"/>
      <c r="S6" s="32"/>
      <c r="T6" s="32"/>
      <c r="U6" s="32"/>
      <c r="V6" s="32"/>
      <c r="W6" s="32"/>
      <c r="X6" s="32"/>
      <c r="Y6" s="32"/>
      <c r="Z6" s="20">
        <v>50</v>
      </c>
      <c r="AA6" s="20">
        <v>6</v>
      </c>
      <c r="AB6" s="32"/>
      <c r="AC6" s="32"/>
      <c r="AD6" s="32"/>
      <c r="AE6" s="20">
        <v>6</v>
      </c>
      <c r="AF6" s="20">
        <v>71.5</v>
      </c>
    </row>
    <row r="7" spans="1:32" x14ac:dyDescent="0.25">
      <c r="A7" s="20">
        <v>5</v>
      </c>
      <c r="B7" s="24" t="s">
        <v>1156</v>
      </c>
      <c r="C7" s="24" t="s">
        <v>1155</v>
      </c>
      <c r="D7" s="20">
        <v>10</v>
      </c>
      <c r="E7" s="20">
        <v>5</v>
      </c>
      <c r="F7" s="32"/>
      <c r="G7" s="32"/>
      <c r="H7" s="32"/>
      <c r="I7" s="32"/>
      <c r="J7" s="32"/>
      <c r="K7" s="20">
        <v>15</v>
      </c>
      <c r="L7" s="20">
        <v>30</v>
      </c>
      <c r="M7" s="20">
        <v>20</v>
      </c>
      <c r="N7" s="32"/>
      <c r="O7" s="32"/>
      <c r="P7" s="32"/>
      <c r="Q7" s="32"/>
      <c r="R7" s="32"/>
      <c r="S7" s="32"/>
      <c r="T7" s="32"/>
      <c r="U7" s="32"/>
      <c r="V7" s="32"/>
      <c r="W7" s="32"/>
      <c r="X7" s="32"/>
      <c r="Y7" s="32"/>
      <c r="Z7" s="20">
        <v>50</v>
      </c>
      <c r="AA7" s="20">
        <v>6</v>
      </c>
      <c r="AB7" s="32"/>
      <c r="AC7" s="32"/>
      <c r="AD7" s="32"/>
      <c r="AE7" s="20">
        <v>6</v>
      </c>
      <c r="AF7" s="20">
        <v>71</v>
      </c>
    </row>
    <row r="8" spans="1:32" x14ac:dyDescent="0.25">
      <c r="A8" s="20">
        <v>6</v>
      </c>
      <c r="B8" s="24" t="s">
        <v>1157</v>
      </c>
      <c r="C8" s="24" t="s">
        <v>1155</v>
      </c>
      <c r="D8" s="20">
        <v>10</v>
      </c>
      <c r="E8" s="20">
        <v>5</v>
      </c>
      <c r="F8" s="32"/>
      <c r="G8" s="32"/>
      <c r="H8" s="32"/>
      <c r="I8" s="32"/>
      <c r="J8" s="32"/>
      <c r="K8" s="20">
        <v>15</v>
      </c>
      <c r="L8" s="20">
        <v>30</v>
      </c>
      <c r="M8" s="20">
        <v>20</v>
      </c>
      <c r="N8" s="32"/>
      <c r="O8" s="32"/>
      <c r="P8" s="32"/>
      <c r="Q8" s="32"/>
      <c r="R8" s="32"/>
      <c r="S8" s="32"/>
      <c r="T8" s="32"/>
      <c r="U8" s="32"/>
      <c r="V8" s="32"/>
      <c r="W8" s="32"/>
      <c r="X8" s="32"/>
      <c r="Y8" s="32"/>
      <c r="Z8" s="20">
        <v>50</v>
      </c>
      <c r="AA8" s="20">
        <v>6</v>
      </c>
      <c r="AB8" s="32"/>
      <c r="AC8" s="32"/>
      <c r="AD8" s="32"/>
      <c r="AE8" s="20">
        <v>6</v>
      </c>
      <c r="AF8" s="20">
        <v>71</v>
      </c>
    </row>
    <row r="9" spans="1:32" x14ac:dyDescent="0.25">
      <c r="A9" s="20">
        <v>7</v>
      </c>
      <c r="B9" s="24" t="s">
        <v>1158</v>
      </c>
      <c r="C9" s="24" t="s">
        <v>1155</v>
      </c>
      <c r="D9" s="20">
        <v>10</v>
      </c>
      <c r="E9" s="20">
        <v>5</v>
      </c>
      <c r="F9" s="32"/>
      <c r="G9" s="32"/>
      <c r="H9" s="32"/>
      <c r="I9" s="32"/>
      <c r="J9" s="32"/>
      <c r="K9" s="20">
        <v>15</v>
      </c>
      <c r="L9" s="20">
        <v>30</v>
      </c>
      <c r="M9" s="20">
        <v>20</v>
      </c>
      <c r="N9" s="32"/>
      <c r="O9" s="32"/>
      <c r="P9" s="32"/>
      <c r="Q9" s="32"/>
      <c r="R9" s="32"/>
      <c r="S9" s="32"/>
      <c r="T9" s="32"/>
      <c r="U9" s="32"/>
      <c r="V9" s="32"/>
      <c r="W9" s="32"/>
      <c r="X9" s="32"/>
      <c r="Y9" s="32"/>
      <c r="Z9" s="20">
        <v>50</v>
      </c>
      <c r="AA9" s="20">
        <v>6</v>
      </c>
      <c r="AB9" s="32"/>
      <c r="AC9" s="32"/>
      <c r="AD9" s="32"/>
      <c r="AE9" s="20">
        <v>6</v>
      </c>
      <c r="AF9" s="20">
        <v>71</v>
      </c>
    </row>
    <row r="10" spans="1:32" x14ac:dyDescent="0.25">
      <c r="A10" s="20">
        <v>8</v>
      </c>
      <c r="B10" s="24" t="s">
        <v>1159</v>
      </c>
      <c r="C10" s="24" t="s">
        <v>1155</v>
      </c>
      <c r="D10" s="20">
        <v>10</v>
      </c>
      <c r="E10" s="20">
        <v>5</v>
      </c>
      <c r="F10" s="32"/>
      <c r="G10" s="32"/>
      <c r="H10" s="32"/>
      <c r="I10" s="32"/>
      <c r="J10" s="32"/>
      <c r="K10" s="20">
        <v>15</v>
      </c>
      <c r="L10" s="20">
        <v>30</v>
      </c>
      <c r="M10" s="20">
        <v>20</v>
      </c>
      <c r="N10" s="32"/>
      <c r="O10" s="32"/>
      <c r="P10" s="32"/>
      <c r="Q10" s="32"/>
      <c r="R10" s="32"/>
      <c r="S10" s="32"/>
      <c r="T10" s="32"/>
      <c r="U10" s="32"/>
      <c r="V10" s="32"/>
      <c r="W10" s="32"/>
      <c r="X10" s="32"/>
      <c r="Y10" s="32"/>
      <c r="Z10" s="20">
        <v>50</v>
      </c>
      <c r="AA10" s="20">
        <v>6</v>
      </c>
      <c r="AB10" s="32"/>
      <c r="AC10" s="32"/>
      <c r="AD10" s="32"/>
      <c r="AE10" s="20">
        <v>6</v>
      </c>
      <c r="AF10" s="20">
        <v>71</v>
      </c>
    </row>
    <row r="11" spans="1:32" x14ac:dyDescent="0.25">
      <c r="A11" s="20">
        <v>9</v>
      </c>
      <c r="B11" s="24" t="s">
        <v>1162</v>
      </c>
      <c r="C11" s="24" t="s">
        <v>1155</v>
      </c>
      <c r="D11" s="20">
        <v>10</v>
      </c>
      <c r="E11" s="20">
        <v>5</v>
      </c>
      <c r="F11" s="32"/>
      <c r="G11" s="32"/>
      <c r="H11" s="32"/>
      <c r="I11" s="32"/>
      <c r="J11" s="32"/>
      <c r="K11" s="20">
        <v>15</v>
      </c>
      <c r="L11" s="20">
        <v>30</v>
      </c>
      <c r="M11" s="20">
        <v>20</v>
      </c>
      <c r="N11" s="32"/>
      <c r="O11" s="32"/>
      <c r="P11" s="32"/>
      <c r="Q11" s="32"/>
      <c r="R11" s="32"/>
      <c r="S11" s="32"/>
      <c r="T11" s="32"/>
      <c r="U11" s="32"/>
      <c r="V11" s="32"/>
      <c r="W11" s="32"/>
      <c r="X11" s="32"/>
      <c r="Y11" s="32"/>
      <c r="Z11" s="20">
        <v>50</v>
      </c>
      <c r="AA11" s="20">
        <v>6</v>
      </c>
      <c r="AB11" s="32"/>
      <c r="AC11" s="32"/>
      <c r="AD11" s="32"/>
      <c r="AE11" s="20">
        <v>6</v>
      </c>
      <c r="AF11" s="20">
        <v>71</v>
      </c>
    </row>
    <row r="12" spans="1:32" x14ac:dyDescent="0.25">
      <c r="A12" s="20">
        <v>10</v>
      </c>
      <c r="B12" s="24" t="s">
        <v>1163</v>
      </c>
      <c r="C12" s="24" t="s">
        <v>1155</v>
      </c>
      <c r="D12" s="20">
        <v>10</v>
      </c>
      <c r="E12" s="20">
        <v>2</v>
      </c>
      <c r="F12" s="32"/>
      <c r="G12" s="32"/>
      <c r="H12" s="32"/>
      <c r="I12" s="32"/>
      <c r="J12" s="32"/>
      <c r="K12" s="20">
        <v>15</v>
      </c>
      <c r="L12" s="20">
        <v>30</v>
      </c>
      <c r="M12" s="20">
        <v>20</v>
      </c>
      <c r="N12" s="32"/>
      <c r="O12" s="32"/>
      <c r="P12" s="32"/>
      <c r="Q12" s="32"/>
      <c r="R12" s="32"/>
      <c r="S12" s="32"/>
      <c r="T12" s="32"/>
      <c r="U12" s="32"/>
      <c r="V12" s="32"/>
      <c r="W12" s="32"/>
      <c r="X12" s="32"/>
      <c r="Y12" s="32"/>
      <c r="Z12" s="20">
        <v>50</v>
      </c>
      <c r="AA12" s="20">
        <v>6</v>
      </c>
      <c r="AB12" s="32"/>
      <c r="AC12" s="32"/>
      <c r="AD12" s="32"/>
      <c r="AE12" s="20">
        <v>6</v>
      </c>
      <c r="AF12" s="20">
        <v>71</v>
      </c>
    </row>
    <row r="13" spans="1:32" x14ac:dyDescent="0.25">
      <c r="A13" s="20">
        <v>11</v>
      </c>
      <c r="B13" s="24" t="s">
        <v>1164</v>
      </c>
      <c r="C13" s="24" t="s">
        <v>1155</v>
      </c>
      <c r="D13" s="20">
        <v>10</v>
      </c>
      <c r="E13" s="20">
        <v>5</v>
      </c>
      <c r="F13" s="32"/>
      <c r="G13" s="32"/>
      <c r="H13" s="32"/>
      <c r="I13" s="32"/>
      <c r="J13" s="32"/>
      <c r="K13" s="20">
        <v>15</v>
      </c>
      <c r="L13" s="20">
        <v>30</v>
      </c>
      <c r="M13" s="20">
        <v>20</v>
      </c>
      <c r="N13" s="32"/>
      <c r="O13" s="32"/>
      <c r="P13" s="32"/>
      <c r="Q13" s="32"/>
      <c r="R13" s="32"/>
      <c r="S13" s="32"/>
      <c r="T13" s="32"/>
      <c r="U13" s="32"/>
      <c r="V13" s="32"/>
      <c r="W13" s="32"/>
      <c r="X13" s="32"/>
      <c r="Y13" s="32"/>
      <c r="Z13" s="20">
        <v>50</v>
      </c>
      <c r="AA13" s="20">
        <v>6</v>
      </c>
      <c r="AB13" s="32"/>
      <c r="AC13" s="32"/>
      <c r="AD13" s="32"/>
      <c r="AE13" s="20">
        <v>6</v>
      </c>
      <c r="AF13" s="20">
        <v>71</v>
      </c>
    </row>
    <row r="14" spans="1:32" x14ac:dyDescent="0.25">
      <c r="A14" s="20">
        <v>12</v>
      </c>
      <c r="B14" s="24" t="s">
        <v>1165</v>
      </c>
      <c r="C14" s="24" t="s">
        <v>1155</v>
      </c>
      <c r="D14" s="20">
        <v>10</v>
      </c>
      <c r="E14" s="20">
        <v>5</v>
      </c>
      <c r="F14" s="32"/>
      <c r="G14" s="32"/>
      <c r="H14" s="32"/>
      <c r="I14" s="32"/>
      <c r="J14" s="32"/>
      <c r="K14" s="20">
        <v>15</v>
      </c>
      <c r="L14" s="20">
        <v>30</v>
      </c>
      <c r="M14" s="20">
        <v>20</v>
      </c>
      <c r="N14" s="32"/>
      <c r="O14" s="32"/>
      <c r="P14" s="32"/>
      <c r="Q14" s="32"/>
      <c r="R14" s="32"/>
      <c r="S14" s="32"/>
      <c r="T14" s="32"/>
      <c r="U14" s="32"/>
      <c r="V14" s="32"/>
      <c r="W14" s="32"/>
      <c r="X14" s="32"/>
      <c r="Y14" s="32"/>
      <c r="Z14" s="20">
        <v>50</v>
      </c>
      <c r="AA14" s="20">
        <v>6</v>
      </c>
      <c r="AB14" s="32"/>
      <c r="AC14" s="32"/>
      <c r="AD14" s="32"/>
      <c r="AE14" s="20">
        <v>6</v>
      </c>
      <c r="AF14" s="20">
        <v>71</v>
      </c>
    </row>
    <row r="15" spans="1:32" x14ac:dyDescent="0.25">
      <c r="A15" s="20">
        <v>13</v>
      </c>
      <c r="B15" s="24" t="s">
        <v>1166</v>
      </c>
      <c r="C15" s="24" t="s">
        <v>1155</v>
      </c>
      <c r="D15" s="20">
        <v>10</v>
      </c>
      <c r="E15" s="20">
        <v>5</v>
      </c>
      <c r="F15" s="32"/>
      <c r="G15" s="32"/>
      <c r="H15" s="32"/>
      <c r="I15" s="32"/>
      <c r="J15" s="32"/>
      <c r="K15" s="20">
        <v>15</v>
      </c>
      <c r="L15" s="20">
        <v>30</v>
      </c>
      <c r="M15" s="20">
        <v>20</v>
      </c>
      <c r="N15" s="32"/>
      <c r="O15" s="32"/>
      <c r="P15" s="32"/>
      <c r="Q15" s="32"/>
      <c r="R15" s="32"/>
      <c r="S15" s="32"/>
      <c r="T15" s="32"/>
      <c r="U15" s="32"/>
      <c r="V15" s="32"/>
      <c r="W15" s="32"/>
      <c r="X15" s="32"/>
      <c r="Y15" s="32"/>
      <c r="Z15" s="20">
        <v>50</v>
      </c>
      <c r="AA15" s="20">
        <v>6</v>
      </c>
      <c r="AB15" s="32"/>
      <c r="AC15" s="32"/>
      <c r="AD15" s="32"/>
      <c r="AE15" s="20">
        <v>6</v>
      </c>
      <c r="AF15" s="20">
        <v>71</v>
      </c>
    </row>
    <row r="16" spans="1:32" x14ac:dyDescent="0.25">
      <c r="A16" s="20">
        <v>14</v>
      </c>
      <c r="B16" s="24" t="s">
        <v>1167</v>
      </c>
      <c r="C16" s="24" t="s">
        <v>1155</v>
      </c>
      <c r="D16" s="20">
        <v>10</v>
      </c>
      <c r="E16" s="20">
        <v>5</v>
      </c>
      <c r="F16" s="32"/>
      <c r="G16" s="32"/>
      <c r="H16" s="32"/>
      <c r="I16" s="32"/>
      <c r="J16" s="32"/>
      <c r="K16" s="20">
        <v>15</v>
      </c>
      <c r="L16" s="20">
        <v>30</v>
      </c>
      <c r="M16" s="20">
        <v>20</v>
      </c>
      <c r="N16" s="32"/>
      <c r="O16" s="32"/>
      <c r="P16" s="32"/>
      <c r="Q16" s="32"/>
      <c r="R16" s="32"/>
      <c r="S16" s="32"/>
      <c r="T16" s="32"/>
      <c r="U16" s="32"/>
      <c r="V16" s="32"/>
      <c r="W16" s="32"/>
      <c r="X16" s="32"/>
      <c r="Y16" s="32"/>
      <c r="Z16" s="20">
        <v>50</v>
      </c>
      <c r="AA16" s="20">
        <v>6</v>
      </c>
      <c r="AB16" s="32"/>
      <c r="AC16" s="32"/>
      <c r="AD16" s="32"/>
      <c r="AE16" s="20">
        <v>6</v>
      </c>
      <c r="AF16" s="20">
        <v>71</v>
      </c>
    </row>
    <row r="17" spans="1:32" x14ac:dyDescent="0.25">
      <c r="A17" s="20">
        <v>15</v>
      </c>
      <c r="B17" s="24" t="s">
        <v>1168</v>
      </c>
      <c r="C17" s="24" t="s">
        <v>1155</v>
      </c>
      <c r="D17" s="20">
        <v>10</v>
      </c>
      <c r="E17" s="20">
        <v>5</v>
      </c>
      <c r="F17" s="32"/>
      <c r="G17" s="32"/>
      <c r="H17" s="32"/>
      <c r="I17" s="32"/>
      <c r="J17" s="32"/>
      <c r="K17" s="20">
        <v>15</v>
      </c>
      <c r="L17" s="20">
        <v>30</v>
      </c>
      <c r="M17" s="20">
        <v>20</v>
      </c>
      <c r="N17" s="32"/>
      <c r="O17" s="32"/>
      <c r="P17" s="32"/>
      <c r="Q17" s="32"/>
      <c r="R17" s="32"/>
      <c r="S17" s="32"/>
      <c r="T17" s="32"/>
      <c r="U17" s="32"/>
      <c r="V17" s="32"/>
      <c r="W17" s="32"/>
      <c r="X17" s="32"/>
      <c r="Y17" s="32"/>
      <c r="Z17" s="20">
        <v>50</v>
      </c>
      <c r="AA17" s="20">
        <v>6</v>
      </c>
      <c r="AB17" s="32"/>
      <c r="AC17" s="32"/>
      <c r="AD17" s="32"/>
      <c r="AE17" s="20">
        <v>6</v>
      </c>
      <c r="AF17" s="20">
        <v>71</v>
      </c>
    </row>
    <row r="18" spans="1:32" x14ac:dyDescent="0.25">
      <c r="A18" s="20">
        <v>16</v>
      </c>
      <c r="B18" s="24" t="s">
        <v>1174</v>
      </c>
      <c r="C18" s="24" t="s">
        <v>1155</v>
      </c>
      <c r="D18" s="20">
        <v>10</v>
      </c>
      <c r="E18" s="20">
        <v>5</v>
      </c>
      <c r="F18" s="32"/>
      <c r="G18" s="32"/>
      <c r="H18" s="32"/>
      <c r="I18" s="32"/>
      <c r="J18" s="32"/>
      <c r="K18" s="20">
        <v>15</v>
      </c>
      <c r="L18" s="20">
        <v>30</v>
      </c>
      <c r="M18" s="20">
        <v>20</v>
      </c>
      <c r="N18" s="32"/>
      <c r="O18" s="32"/>
      <c r="P18" s="32"/>
      <c r="Q18" s="32"/>
      <c r="R18" s="32"/>
      <c r="S18" s="32"/>
      <c r="T18" s="32"/>
      <c r="U18" s="32"/>
      <c r="V18" s="32"/>
      <c r="W18" s="32"/>
      <c r="X18" s="32"/>
      <c r="Y18" s="32"/>
      <c r="Z18" s="20">
        <v>50</v>
      </c>
      <c r="AA18" s="20">
        <v>6</v>
      </c>
      <c r="AB18" s="32"/>
      <c r="AC18" s="32"/>
      <c r="AD18" s="32"/>
      <c r="AE18" s="20">
        <v>6</v>
      </c>
      <c r="AF18" s="20">
        <v>71</v>
      </c>
    </row>
    <row r="19" spans="1:32" x14ac:dyDescent="0.25">
      <c r="A19" s="20">
        <v>17</v>
      </c>
      <c r="B19" s="24" t="s">
        <v>1175</v>
      </c>
      <c r="C19" s="24" t="s">
        <v>1155</v>
      </c>
      <c r="D19" s="20">
        <v>10</v>
      </c>
      <c r="E19" s="20">
        <v>5</v>
      </c>
      <c r="F19" s="32"/>
      <c r="G19" s="32"/>
      <c r="H19" s="32"/>
      <c r="I19" s="32"/>
      <c r="J19" s="32"/>
      <c r="K19" s="20">
        <v>15</v>
      </c>
      <c r="L19" s="20">
        <v>30</v>
      </c>
      <c r="M19" s="20">
        <v>20</v>
      </c>
      <c r="N19" s="32"/>
      <c r="O19" s="32"/>
      <c r="P19" s="32"/>
      <c r="Q19" s="32"/>
      <c r="R19" s="32"/>
      <c r="S19" s="32"/>
      <c r="T19" s="32"/>
      <c r="U19" s="32"/>
      <c r="V19" s="32"/>
      <c r="W19" s="32"/>
      <c r="X19" s="32"/>
      <c r="Y19" s="32"/>
      <c r="Z19" s="20">
        <v>50</v>
      </c>
      <c r="AA19" s="20">
        <v>6</v>
      </c>
      <c r="AB19" s="32"/>
      <c r="AC19" s="32"/>
      <c r="AD19" s="32"/>
      <c r="AE19" s="20">
        <v>6</v>
      </c>
      <c r="AF19" s="20">
        <v>71</v>
      </c>
    </row>
  </sheetData>
  <mergeCells count="7">
    <mergeCell ref="AF1:AF2"/>
    <mergeCell ref="A1:A2"/>
    <mergeCell ref="B1:B2"/>
    <mergeCell ref="C1:C2"/>
    <mergeCell ref="D1:K1"/>
    <mergeCell ref="L1:Z1"/>
    <mergeCell ref="AA1:AE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21专硕</vt:lpstr>
      <vt:lpstr>21学硕</vt:lpstr>
      <vt:lpstr>21博士</vt:lpstr>
      <vt:lpstr>20专硕</vt:lpstr>
      <vt:lpstr>20学硕</vt:lpstr>
      <vt:lpstr>20博士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Jqk</dc:creator>
  <cp:lastModifiedBy>Jqk</cp:lastModifiedBy>
  <dcterms:created xsi:type="dcterms:W3CDTF">2015-06-05T18:17:20Z</dcterms:created>
  <dcterms:modified xsi:type="dcterms:W3CDTF">2022-09-21T15:04:46Z</dcterms:modified>
</cp:coreProperties>
</file>