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周俊彦\Desktop\"/>
    </mc:Choice>
  </mc:AlternateContent>
  <xr:revisionPtr revIDLastSave="0" documentId="13_ncr:1_{53A8B011-7371-41C1-8620-5BDB72DAE247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3" i="1" l="1"/>
  <c r="D32" i="1"/>
  <c r="D29" i="1"/>
  <c r="D28" i="1"/>
  <c r="D27" i="1"/>
  <c r="D25" i="1"/>
  <c r="AA23" i="1"/>
  <c r="AA17" i="1"/>
</calcChain>
</file>

<file path=xl/sharedStrings.xml><?xml version="1.0" encoding="utf-8"?>
<sst xmlns="http://schemas.openxmlformats.org/spreadsheetml/2006/main" count="264" uniqueCount="160">
  <si>
    <t>班级</t>
  </si>
  <si>
    <t>学号</t>
  </si>
  <si>
    <t>姓名</t>
  </si>
  <si>
    <t>德育素质分（30%）</t>
  </si>
  <si>
    <t>智育素质分(60%)</t>
  </si>
  <si>
    <t>身体素质分（10%）</t>
  </si>
  <si>
    <t>个人基础素质总得分</t>
  </si>
  <si>
    <t>社会实践能力</t>
  </si>
  <si>
    <t>创业创新能力（科技竞赛）</t>
  </si>
  <si>
    <t>水平考试</t>
  </si>
  <si>
    <t>文体拓展素质</t>
  </si>
  <si>
    <t>社会工作能力（工作表现）</t>
  </si>
  <si>
    <t>个人发展素质总得分</t>
  </si>
  <si>
    <t>综合测评总得分</t>
  </si>
  <si>
    <t>综合测评专业排名</t>
  </si>
  <si>
    <t>学年绩点排名</t>
  </si>
  <si>
    <t>基本评定分项目</t>
  </si>
  <si>
    <t>记实加减分</t>
  </si>
  <si>
    <t>德育素质总得分</t>
  </si>
  <si>
    <t>平均绩点</t>
  </si>
  <si>
    <t>得分</t>
  </si>
  <si>
    <t>体育课第一学期成绩</t>
  </si>
  <si>
    <t>体育课第二学期成绩</t>
  </si>
  <si>
    <t>平均成绩</t>
  </si>
  <si>
    <t>项目</t>
  </si>
  <si>
    <t>体育测评</t>
  </si>
  <si>
    <t>校内外文体竞赛等活动</t>
  </si>
  <si>
    <t>文体素质总得分</t>
  </si>
  <si>
    <t>上学期</t>
  </si>
  <si>
    <t>下学期</t>
  </si>
  <si>
    <t>总得分</t>
  </si>
  <si>
    <t>班级等级分</t>
  </si>
  <si>
    <t>寝室纪实分</t>
  </si>
  <si>
    <t>履行责任、服务奉献记实分</t>
    <phoneticPr fontId="1" type="noConversion"/>
  </si>
  <si>
    <t>遵章守纪加减分</t>
    <phoneticPr fontId="1" type="noConversion"/>
  </si>
  <si>
    <t>思政学习加减分</t>
    <phoneticPr fontId="1" type="noConversion"/>
  </si>
  <si>
    <t>考评等级上</t>
  </si>
  <si>
    <t>考评等级下</t>
  </si>
  <si>
    <t>日常考核基础分</t>
  </si>
  <si>
    <t>活动与卫生加减分</t>
  </si>
  <si>
    <t>体育平均分</t>
  </si>
  <si>
    <t>体育课成绩得分</t>
  </si>
  <si>
    <t>早锻炼上</t>
  </si>
  <si>
    <t>早锻炼下</t>
  </si>
  <si>
    <t>早锻炼得分</t>
  </si>
  <si>
    <t>体育测评总得分</t>
  </si>
  <si>
    <t>201906062101</t>
  </si>
  <si>
    <t>蔡皓聪</t>
  </si>
  <si>
    <t>201906062103</t>
  </si>
  <si>
    <t>陈以凑</t>
  </si>
  <si>
    <t>201906062105</t>
  </si>
  <si>
    <t>韩凌霄</t>
  </si>
  <si>
    <t>201906062107</t>
  </si>
  <si>
    <t>胡梦炜</t>
  </si>
  <si>
    <t>201906062110</t>
  </si>
  <si>
    <t>李嘉鹏</t>
  </si>
  <si>
    <t>201906062113</t>
  </si>
  <si>
    <t>林其隆</t>
  </si>
  <si>
    <t>201906062114</t>
  </si>
  <si>
    <t>林禹龙</t>
  </si>
  <si>
    <t>201906062118</t>
  </si>
  <si>
    <t>汤天海</t>
  </si>
  <si>
    <t>201906062122</t>
  </si>
  <si>
    <t>徐阳</t>
  </si>
  <si>
    <t>201906062123</t>
  </si>
  <si>
    <t>徐招楠</t>
  </si>
  <si>
    <t>201906062125</t>
  </si>
  <si>
    <t>虞璐璐</t>
  </si>
  <si>
    <t>201906062128</t>
  </si>
  <si>
    <t>赵祥云</t>
  </si>
  <si>
    <t>201906062213</t>
  </si>
  <si>
    <t>陆玲瑶</t>
  </si>
  <si>
    <t>201906062231</t>
  </si>
  <si>
    <t>郑萧未</t>
  </si>
  <si>
    <t>201906062325</t>
  </si>
  <si>
    <t>俞云峰</t>
  </si>
  <si>
    <t>201906062330</t>
  </si>
  <si>
    <t>张沁垚</t>
  </si>
  <si>
    <t>201906062411</t>
  </si>
  <si>
    <t>陆熠恒</t>
  </si>
  <si>
    <t>201906062418</t>
  </si>
  <si>
    <t>王礼暾</t>
  </si>
  <si>
    <t>201906062618</t>
  </si>
  <si>
    <t>庞亚鹏</t>
  </si>
  <si>
    <t>201906062702</t>
  </si>
  <si>
    <t>陈传聪</t>
  </si>
  <si>
    <t>2019网工02班</t>
  </si>
  <si>
    <t>2019网工02班</t>
    <phoneticPr fontId="1" type="noConversion"/>
  </si>
  <si>
    <t>1.青年大学习上学期/0.0      2.青年大学习下学期/0.0</t>
  </si>
  <si>
    <t>1.青年大学习上学期/0.0      2.青年大学习下学期/0.0</t>
    <phoneticPr fontId="1" type="noConversion"/>
  </si>
  <si>
    <t>1.青年大学习上学期/1.0      2.青年大学习下学期/0.0</t>
    <phoneticPr fontId="1" type="noConversion"/>
  </si>
  <si>
    <t>1.青年大学习上学期/0.5      2.青年大学习下学期/0.0</t>
    <phoneticPr fontId="1" type="noConversion"/>
  </si>
  <si>
    <t>1.青年大学习上学期/1.0      2.青年大学习下学期/0.5</t>
    <phoneticPr fontId="1" type="noConversion"/>
  </si>
  <si>
    <t>1.青年大学习上学期/1.0      2.青年大学习下学期/1.0</t>
    <phoneticPr fontId="1" type="noConversion"/>
  </si>
  <si>
    <t>普通话二甲/0.5</t>
    <phoneticPr fontId="1" type="noConversion"/>
  </si>
  <si>
    <t>1.计算机等级考试三级/3.0                2.计算机软件考试中级/3.0               3.安恒杯CTF校赛二等奖/2.0                    4.浙江省大学生网络与信息安全竞赛三等奖/4.0</t>
    <phoneticPr fontId="1" type="noConversion"/>
  </si>
  <si>
    <t>1.PAT乙级 60分以上/0.5                           2.软件著作权/3.0                                       3.第三十六届专业学术竞赛一等奖/2.0</t>
    <phoneticPr fontId="1" type="noConversion"/>
  </si>
  <si>
    <t xml:space="preserve">1.杭银理财杯ACM校赛银奖/2.0          </t>
    <phoneticPr fontId="1" type="noConversion"/>
  </si>
  <si>
    <t xml:space="preserve">1.全国大学生数学建模竞赛浙江省二等奖（队长）/6.0                             2.中国大学生服务外包创新创业大赛国家三等奖/2.6                            3.浙江省大学生网络与信息安全竞赛三等奖/4.0                                            4.软件著作权/3.0                                      5.课题校级立项/0.8                          6.PAT甲级 /1.0                 </t>
    <phoneticPr fontId="1" type="noConversion"/>
  </si>
  <si>
    <t xml:space="preserve">1.浙江省大学生网络与信息安全竞赛知识挑战赛本科组二等奖/6.0   </t>
    <phoneticPr fontId="1" type="noConversion"/>
  </si>
  <si>
    <t xml:space="preserve">1.第十九届“杭银理财杯”大学生程序设计竞赛银奖/2.0                                                     2.安恒杯浙江工业大学CTF校赛三等奖/1.0                                                                                                          </t>
    <phoneticPr fontId="1" type="noConversion"/>
  </si>
  <si>
    <t>1.2021-2022年度第三届全国大学生算法设计与编程挑战赛（秋季赛）成功参与奖/1.5                                                     2.“海康杯”浙江省大学生服务外包创新应用大赛二等奖/3.9                                                     3.软件著作权/3.0                                              4.普通话证书/2.0</t>
    <phoneticPr fontId="1" type="noConversion"/>
  </si>
  <si>
    <t>1.第46届ICPC国际大学生程序设计竞赛亚洲区域赛（济南站）铜奖/6.4             2.2021-2022年度第三届全国大学生算法设计与编程挑战赛（秋季赛）季军（金奖）/4.0                                                 3.发明专利：一种基于Voronoi—APF算法的群组机器人路径规划方法/6.0                 4.浙江工业大学第十九届“杭银理财杯”大学生程序设计竞赛暨全国邀请赛 银奖/2.0</t>
    <phoneticPr fontId="1" type="noConversion"/>
  </si>
  <si>
    <t>2019网工01班</t>
    <phoneticPr fontId="1" type="noConversion"/>
  </si>
  <si>
    <t>201706062607</t>
  </si>
  <si>
    <t>郭震铎</t>
  </si>
  <si>
    <t>201906060406</t>
  </si>
  <si>
    <t>丁奕霖</t>
  </si>
  <si>
    <t>2019网工01班</t>
  </si>
  <si>
    <t>201906061432</t>
  </si>
  <si>
    <t>郑佳敏</t>
  </si>
  <si>
    <t>1.第十二届勤工之星获奖/0.8                                         2.党员之家红色征文主题活动/1.2                                   3.六级：449/3.0</t>
    <phoneticPr fontId="1" type="noConversion"/>
  </si>
  <si>
    <t>201906061532</t>
  </si>
  <si>
    <t>赵鹏哲</t>
  </si>
  <si>
    <t>1.青年大学习上学期/0.5      2.青年大学习下学期/0.5</t>
    <phoneticPr fontId="1" type="noConversion"/>
  </si>
  <si>
    <t>1.“海康杯”浙江省服务外包大赛二等奖/6.0                 2.浙江省大学生网络与信息安全竞赛知识挑战赛一等奖/8.0                                                                           3.运河杯课题立项并结题（《基于轻量模型的显著目标物体检测》）/0.8</t>
    <phoneticPr fontId="1" type="noConversion"/>
  </si>
  <si>
    <t>201906061723</t>
  </si>
  <si>
    <t>于笑</t>
  </si>
  <si>
    <t>201906061728</t>
  </si>
  <si>
    <t>郑凯匀</t>
  </si>
  <si>
    <t>201906061731</t>
  </si>
  <si>
    <t>周轴</t>
  </si>
  <si>
    <t>201906061803</t>
  </si>
  <si>
    <t>陈必垄</t>
  </si>
  <si>
    <t>201906061814</t>
  </si>
  <si>
    <t>林嘉琦</t>
  </si>
  <si>
    <t>1.青年大学习上学期/1.5      2.青年大学习下学期/1.5</t>
    <phoneticPr fontId="1" type="noConversion"/>
  </si>
  <si>
    <t xml:space="preserve">1.“双百双进”社会实践院级三等奖/0.64                     </t>
    <phoneticPr fontId="1" type="noConversion"/>
  </si>
  <si>
    <t>201906061924</t>
  </si>
  <si>
    <t>张力</t>
  </si>
  <si>
    <t>1.第十三届中国大学生服务外包创新创业大赛东部区域赛A类三等奖/2.6                                          2.软件著作权/3.0</t>
    <phoneticPr fontId="1" type="noConversion"/>
  </si>
  <si>
    <t>201906061925</t>
  </si>
  <si>
    <t>张楠</t>
  </si>
  <si>
    <t>201906062003</t>
  </si>
  <si>
    <t>陈孔坤</t>
  </si>
  <si>
    <t>201906062014</t>
  </si>
  <si>
    <t>林强</t>
  </si>
  <si>
    <t>201906062016</t>
  </si>
  <si>
    <t>林文振</t>
  </si>
  <si>
    <t>201906062017</t>
  </si>
  <si>
    <t>吕哲轩</t>
  </si>
  <si>
    <t>201906062018</t>
  </si>
  <si>
    <t>吕子洋</t>
  </si>
  <si>
    <t>201906062020</t>
  </si>
  <si>
    <t>沈颖</t>
  </si>
  <si>
    <t>201906062024</t>
  </si>
  <si>
    <t>谢雨辰</t>
  </si>
  <si>
    <t>201906062028</t>
  </si>
  <si>
    <t>余浩东</t>
  </si>
  <si>
    <t>201806062422</t>
  </si>
  <si>
    <t>吴昌转</t>
  </si>
  <si>
    <t>班长/2.0</t>
    <phoneticPr fontId="1" type="noConversion"/>
  </si>
  <si>
    <t>团支书/2.0</t>
    <phoneticPr fontId="1" type="noConversion"/>
  </si>
  <si>
    <t xml:space="preserve">学习委员/1.0 </t>
    <phoneticPr fontId="1" type="noConversion"/>
  </si>
  <si>
    <t>学习委员/1.0</t>
    <phoneticPr fontId="1" type="noConversion"/>
  </si>
  <si>
    <t>宣调委员/1.0</t>
    <phoneticPr fontId="1" type="noConversion"/>
  </si>
  <si>
    <t>心理委员/1.0</t>
    <phoneticPr fontId="1" type="noConversion"/>
  </si>
  <si>
    <t>生活委员/1.0</t>
    <phoneticPr fontId="1" type="noConversion"/>
  </si>
  <si>
    <t>文体委员/1.0</t>
    <phoneticPr fontId="1" type="noConversion"/>
  </si>
  <si>
    <t>1.秘书处秘书长        2.文体委员/3.0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</si>
</sst>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71">
    <xf numFmtId="0" fontId="0" fillId="0" borderId="0" xfId="0"/>
    <xf numFmtId="49" fontId="5" fillId="0" borderId="1" xfId="1" applyNumberFormat="1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vertical="top" wrapText="1"/>
    </xf>
    <xf numFmtId="176" fontId="5" fillId="0" borderId="5" xfId="1" applyNumberFormat="1" applyFont="1" applyBorder="1" applyAlignment="1">
      <alignment horizontal="center" vertical="center" wrapText="1"/>
    </xf>
    <xf numFmtId="176" fontId="5" fillId="0" borderId="6" xfId="1" applyNumberFormat="1" applyFont="1" applyBorder="1" applyAlignment="1">
      <alignment horizontal="center" vertical="center" wrapText="1"/>
    </xf>
    <xf numFmtId="176" fontId="5" fillId="0" borderId="13" xfId="1" applyNumberFormat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13" xfId="0" applyNumberFormat="1" applyFont="1" applyBorder="1" applyAlignment="1">
      <alignment horizontal="center" vertical="center" wrapText="1"/>
    </xf>
    <xf numFmtId="176" fontId="4" fillId="0" borderId="5" xfId="2" applyNumberFormat="1" applyFont="1" applyBorder="1" applyAlignment="1">
      <alignment horizontal="center" vertical="center" wrapText="1"/>
    </xf>
    <xf numFmtId="176" fontId="4" fillId="0" borderId="6" xfId="2" applyNumberFormat="1" applyFont="1" applyBorder="1" applyAlignment="1">
      <alignment horizontal="center" vertical="center" wrapText="1"/>
    </xf>
    <xf numFmtId="176" fontId="4" fillId="0" borderId="13" xfId="2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76" fontId="0" fillId="0" borderId="5" xfId="0" applyNumberFormat="1" applyBorder="1" applyAlignment="1">
      <alignment horizontal="center" vertical="center" wrapText="1"/>
    </xf>
    <xf numFmtId="176" fontId="0" fillId="0" borderId="6" xfId="0" applyNumberFormat="1" applyBorder="1" applyAlignment="1">
      <alignment horizontal="center" vertical="center" wrapText="1"/>
    </xf>
    <xf numFmtId="176" fontId="0" fillId="0" borderId="13" xfId="0" applyNumberForma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horizontal="center" vertical="center" wrapText="1"/>
    </xf>
    <xf numFmtId="176" fontId="2" fillId="0" borderId="13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176" fontId="4" fillId="0" borderId="1" xfId="1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 wrapText="1"/>
    </xf>
    <xf numFmtId="176" fontId="5" fillId="0" borderId="6" xfId="0" applyNumberFormat="1" applyFont="1" applyBorder="1" applyAlignment="1">
      <alignment horizontal="center" vertical="center" wrapText="1"/>
    </xf>
    <xf numFmtId="176" fontId="5" fillId="0" borderId="1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7" xfId="1" applyNumberFormat="1" applyFont="1" applyBorder="1" applyAlignment="1">
      <alignment horizontal="center" vertical="center" wrapText="1"/>
    </xf>
    <xf numFmtId="176" fontId="5" fillId="0" borderId="8" xfId="1" applyNumberFormat="1" applyFont="1" applyBorder="1" applyAlignment="1">
      <alignment horizontal="center" vertical="center" wrapText="1"/>
    </xf>
    <xf numFmtId="176" fontId="5" fillId="0" borderId="9" xfId="1" applyNumberFormat="1" applyFont="1" applyBorder="1" applyAlignment="1">
      <alignment horizontal="center" vertical="center" wrapText="1"/>
    </xf>
    <xf numFmtId="176" fontId="5" fillId="0" borderId="10" xfId="1" applyNumberFormat="1" applyFont="1" applyBorder="1" applyAlignment="1">
      <alignment horizontal="center" vertical="center" wrapText="1"/>
    </xf>
    <xf numFmtId="176" fontId="5" fillId="0" borderId="11" xfId="1" applyNumberFormat="1" applyFont="1" applyBorder="1" applyAlignment="1">
      <alignment horizontal="center" vertical="center" wrapText="1"/>
    </xf>
    <xf numFmtId="176" fontId="5" fillId="0" borderId="12" xfId="1" applyNumberFormat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</cellXfs>
  <cellStyles count="3">
    <cellStyle name="常规" xfId="0" builtinId="0"/>
    <cellStyle name="常规_Sheet1" xfId="1" xr:uid="{9249F1F4-F9A7-4AC5-9492-5794BB13847A}"/>
    <cellStyle name="常规_计科1101" xfId="2" xr:uid="{CD111129-0B5A-40BA-A4FE-8F34F2F485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66"/>
  <sheetViews>
    <sheetView tabSelected="1" workbookViewId="0">
      <pane xSplit="3" ySplit="4" topLeftCell="AI23" activePane="bottomRight" state="frozen"/>
      <selection pane="topRight" activeCell="D1" sqref="D1"/>
      <selection pane="bottomLeft" activeCell="A5" sqref="A5"/>
      <selection pane="bottomRight" activeCell="AS24" sqref="AS24"/>
    </sheetView>
  </sheetViews>
  <sheetFormatPr defaultRowHeight="14" x14ac:dyDescent="0.3"/>
  <cols>
    <col min="2" max="2" width="15.83203125" customWidth="1"/>
    <col min="26" max="26" width="31.1640625" customWidth="1"/>
  </cols>
  <sheetData>
    <row r="1" spans="1:48" x14ac:dyDescent="0.3">
      <c r="A1" s="18" t="s">
        <v>0</v>
      </c>
      <c r="B1" s="19" t="s">
        <v>1</v>
      </c>
      <c r="C1" s="19" t="s">
        <v>2</v>
      </c>
      <c r="D1" s="20" t="s">
        <v>3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2"/>
      <c r="R1" s="23" t="s">
        <v>4</v>
      </c>
      <c r="S1" s="24"/>
      <c r="T1" s="24" t="s">
        <v>5</v>
      </c>
      <c r="U1" s="24"/>
      <c r="V1" s="24"/>
      <c r="W1" s="41" t="s">
        <v>6</v>
      </c>
      <c r="X1" s="44" t="s">
        <v>7</v>
      </c>
      <c r="Y1" s="45"/>
      <c r="Z1" s="44" t="s">
        <v>8</v>
      </c>
      <c r="AA1" s="45"/>
      <c r="AB1" s="44" t="s">
        <v>9</v>
      </c>
      <c r="AC1" s="45"/>
      <c r="AD1" s="46" t="s">
        <v>10</v>
      </c>
      <c r="AE1" s="46"/>
      <c r="AF1" s="47"/>
      <c r="AG1" s="47"/>
      <c r="AH1" s="47"/>
      <c r="AI1" s="46"/>
      <c r="AJ1" s="48"/>
      <c r="AK1" s="46"/>
      <c r="AL1" s="46"/>
      <c r="AM1" s="47" t="s">
        <v>11</v>
      </c>
      <c r="AN1" s="46"/>
      <c r="AO1" s="47"/>
      <c r="AP1" s="46"/>
      <c r="AQ1" s="46"/>
      <c r="AR1" s="25" t="s">
        <v>12</v>
      </c>
      <c r="AS1" s="28" t="s">
        <v>13</v>
      </c>
      <c r="AT1" s="31" t="s">
        <v>14</v>
      </c>
      <c r="AU1" s="31" t="s">
        <v>15</v>
      </c>
    </row>
    <row r="2" spans="1:48" x14ac:dyDescent="0.3">
      <c r="A2" s="18"/>
      <c r="B2" s="19"/>
      <c r="C2" s="19"/>
      <c r="D2" s="34" t="s">
        <v>16</v>
      </c>
      <c r="E2" s="35" t="s">
        <v>17</v>
      </c>
      <c r="F2" s="35"/>
      <c r="G2" s="36"/>
      <c r="H2" s="37"/>
      <c r="I2" s="37"/>
      <c r="J2" s="37"/>
      <c r="K2" s="37"/>
      <c r="L2" s="36"/>
      <c r="M2" s="37"/>
      <c r="N2" s="36"/>
      <c r="O2" s="36"/>
      <c r="P2" s="34"/>
      <c r="Q2" s="38" t="s">
        <v>18</v>
      </c>
      <c r="R2" s="15" t="s">
        <v>19</v>
      </c>
      <c r="S2" s="12" t="s">
        <v>20</v>
      </c>
      <c r="T2" s="12" t="s">
        <v>21</v>
      </c>
      <c r="U2" s="12" t="s">
        <v>22</v>
      </c>
      <c r="V2" s="12" t="s">
        <v>23</v>
      </c>
      <c r="W2" s="42"/>
      <c r="X2" s="15" t="s">
        <v>24</v>
      </c>
      <c r="Y2" s="12" t="s">
        <v>20</v>
      </c>
      <c r="Z2" s="15" t="s">
        <v>24</v>
      </c>
      <c r="AA2" s="12" t="s">
        <v>20</v>
      </c>
      <c r="AB2" s="15" t="s">
        <v>24</v>
      </c>
      <c r="AC2" s="12" t="s">
        <v>20</v>
      </c>
      <c r="AD2" s="61" t="s">
        <v>25</v>
      </c>
      <c r="AE2" s="62"/>
      <c r="AF2" s="62"/>
      <c r="AG2" s="62"/>
      <c r="AH2" s="62"/>
      <c r="AI2" s="63"/>
      <c r="AJ2" s="67" t="s">
        <v>26</v>
      </c>
      <c r="AK2" s="68"/>
      <c r="AL2" s="12" t="s">
        <v>27</v>
      </c>
      <c r="AM2" s="52" t="s">
        <v>28</v>
      </c>
      <c r="AN2" s="49" t="s">
        <v>20</v>
      </c>
      <c r="AO2" s="52" t="s">
        <v>29</v>
      </c>
      <c r="AP2" s="49" t="s">
        <v>20</v>
      </c>
      <c r="AQ2" s="49" t="s">
        <v>30</v>
      </c>
      <c r="AR2" s="26"/>
      <c r="AS2" s="29"/>
      <c r="AT2" s="32"/>
      <c r="AU2" s="32"/>
    </row>
    <row r="3" spans="1:48" x14ac:dyDescent="0.3">
      <c r="A3" s="18"/>
      <c r="B3" s="19"/>
      <c r="C3" s="19"/>
      <c r="D3" s="34"/>
      <c r="E3" s="55" t="s">
        <v>31</v>
      </c>
      <c r="F3" s="55"/>
      <c r="G3" s="56"/>
      <c r="H3" s="57" t="s">
        <v>32</v>
      </c>
      <c r="I3" s="58"/>
      <c r="J3" s="59"/>
      <c r="K3" s="60" t="s">
        <v>33</v>
      </c>
      <c r="L3" s="56"/>
      <c r="M3" s="60" t="s">
        <v>34</v>
      </c>
      <c r="N3" s="56"/>
      <c r="O3" s="60" t="s">
        <v>35</v>
      </c>
      <c r="P3" s="56"/>
      <c r="Q3" s="39"/>
      <c r="R3" s="16"/>
      <c r="S3" s="13"/>
      <c r="T3" s="13"/>
      <c r="U3" s="13"/>
      <c r="V3" s="13"/>
      <c r="W3" s="42"/>
      <c r="X3" s="16"/>
      <c r="Y3" s="13"/>
      <c r="Z3" s="16"/>
      <c r="AA3" s="13"/>
      <c r="AB3" s="16"/>
      <c r="AC3" s="13"/>
      <c r="AD3" s="64"/>
      <c r="AE3" s="65"/>
      <c r="AF3" s="65"/>
      <c r="AG3" s="65"/>
      <c r="AH3" s="65"/>
      <c r="AI3" s="66"/>
      <c r="AJ3" s="69"/>
      <c r="AK3" s="70"/>
      <c r="AL3" s="13"/>
      <c r="AM3" s="53"/>
      <c r="AN3" s="50"/>
      <c r="AO3" s="53"/>
      <c r="AP3" s="50"/>
      <c r="AQ3" s="50"/>
      <c r="AR3" s="26"/>
      <c r="AS3" s="29"/>
      <c r="AT3" s="32"/>
      <c r="AU3" s="32"/>
    </row>
    <row r="4" spans="1:48" ht="28" x14ac:dyDescent="0.3">
      <c r="A4" s="18"/>
      <c r="B4" s="19"/>
      <c r="C4" s="19"/>
      <c r="D4" s="34"/>
      <c r="E4" s="4" t="s">
        <v>36</v>
      </c>
      <c r="F4" s="4" t="s">
        <v>37</v>
      </c>
      <c r="G4" s="5" t="s">
        <v>30</v>
      </c>
      <c r="H4" s="6" t="s">
        <v>38</v>
      </c>
      <c r="I4" s="7" t="s">
        <v>39</v>
      </c>
      <c r="J4" s="7" t="s">
        <v>20</v>
      </c>
      <c r="K4" s="6" t="s">
        <v>24</v>
      </c>
      <c r="L4" s="5" t="s">
        <v>20</v>
      </c>
      <c r="M4" s="6" t="s">
        <v>24</v>
      </c>
      <c r="N4" s="5" t="s">
        <v>20</v>
      </c>
      <c r="O4" s="6" t="s">
        <v>24</v>
      </c>
      <c r="P4" s="5" t="s">
        <v>20</v>
      </c>
      <c r="Q4" s="40"/>
      <c r="R4" s="17"/>
      <c r="S4" s="14"/>
      <c r="T4" s="14"/>
      <c r="U4" s="14"/>
      <c r="V4" s="14"/>
      <c r="W4" s="43"/>
      <c r="X4" s="17"/>
      <c r="Y4" s="14"/>
      <c r="Z4" s="17"/>
      <c r="AA4" s="14"/>
      <c r="AB4" s="17"/>
      <c r="AC4" s="14"/>
      <c r="AD4" s="2" t="s">
        <v>40</v>
      </c>
      <c r="AE4" s="2" t="s">
        <v>41</v>
      </c>
      <c r="AF4" s="1" t="s">
        <v>42</v>
      </c>
      <c r="AG4" s="1" t="s">
        <v>43</v>
      </c>
      <c r="AH4" s="1" t="s">
        <v>44</v>
      </c>
      <c r="AI4" s="2" t="s">
        <v>45</v>
      </c>
      <c r="AJ4" s="3" t="s">
        <v>24</v>
      </c>
      <c r="AK4" s="2" t="s">
        <v>20</v>
      </c>
      <c r="AL4" s="14"/>
      <c r="AM4" s="54"/>
      <c r="AN4" s="51"/>
      <c r="AO4" s="54"/>
      <c r="AP4" s="51"/>
      <c r="AQ4" s="51"/>
      <c r="AR4" s="27"/>
      <c r="AS4" s="30"/>
      <c r="AT4" s="33"/>
      <c r="AU4" s="33"/>
      <c r="AV4" s="8"/>
    </row>
    <row r="5" spans="1:48" ht="84" x14ac:dyDescent="0.3">
      <c r="A5" s="7" t="s">
        <v>87</v>
      </c>
      <c r="B5" s="9" t="s">
        <v>46</v>
      </c>
      <c r="C5" s="10" t="s">
        <v>47</v>
      </c>
      <c r="D5" s="8">
        <v>52.43</v>
      </c>
      <c r="E5" s="8"/>
      <c r="F5" s="8"/>
      <c r="G5" s="8"/>
      <c r="H5" s="8">
        <v>7.1</v>
      </c>
      <c r="I5" s="8">
        <v>0</v>
      </c>
      <c r="J5" s="8">
        <v>7.1</v>
      </c>
      <c r="K5" s="8"/>
      <c r="L5" s="8"/>
      <c r="M5" s="8"/>
      <c r="N5" s="8"/>
      <c r="O5" s="8" t="s">
        <v>90</v>
      </c>
      <c r="P5" s="8">
        <v>1</v>
      </c>
      <c r="Q5" s="8"/>
      <c r="R5" s="8"/>
      <c r="S5" s="8"/>
      <c r="T5" s="8"/>
      <c r="U5" s="8"/>
      <c r="V5" s="8"/>
      <c r="W5" s="8"/>
      <c r="X5" s="8"/>
      <c r="Y5" s="8"/>
      <c r="Z5" s="11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1:48" ht="84" x14ac:dyDescent="0.3">
      <c r="A6" s="7" t="s">
        <v>87</v>
      </c>
      <c r="B6" s="9" t="s">
        <v>48</v>
      </c>
      <c r="C6" s="10" t="s">
        <v>49</v>
      </c>
      <c r="D6" s="8">
        <v>50.15</v>
      </c>
      <c r="E6" s="8"/>
      <c r="F6" s="8"/>
      <c r="G6" s="8"/>
      <c r="H6" s="8">
        <v>7.1</v>
      </c>
      <c r="I6" s="8">
        <v>0</v>
      </c>
      <c r="J6" s="8">
        <v>7.1</v>
      </c>
      <c r="K6" s="8"/>
      <c r="L6" s="8"/>
      <c r="M6" s="8"/>
      <c r="N6" s="8"/>
      <c r="O6" s="8" t="s">
        <v>89</v>
      </c>
      <c r="P6" s="8">
        <v>0</v>
      </c>
      <c r="Q6" s="8"/>
      <c r="R6" s="8"/>
      <c r="S6" s="8"/>
      <c r="T6" s="8"/>
      <c r="U6" s="8"/>
      <c r="V6" s="8"/>
      <c r="W6" s="8"/>
      <c r="X6" s="8"/>
      <c r="Y6" s="8"/>
      <c r="Z6" s="11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1:48" ht="84" x14ac:dyDescent="0.3">
      <c r="A7" s="7" t="s">
        <v>86</v>
      </c>
      <c r="B7" s="9" t="s">
        <v>50</v>
      </c>
      <c r="C7" s="10" t="s">
        <v>51</v>
      </c>
      <c r="D7" s="8">
        <v>49.97</v>
      </c>
      <c r="E7" s="8"/>
      <c r="F7" s="8"/>
      <c r="G7" s="8"/>
      <c r="H7" s="8">
        <v>7.5</v>
      </c>
      <c r="I7" s="8">
        <v>0</v>
      </c>
      <c r="J7" s="8">
        <v>7.5</v>
      </c>
      <c r="K7" s="8"/>
      <c r="L7" s="8"/>
      <c r="M7" s="8"/>
      <c r="N7" s="8"/>
      <c r="O7" s="8" t="s">
        <v>88</v>
      </c>
      <c r="P7" s="8">
        <v>0</v>
      </c>
      <c r="Q7" s="8"/>
      <c r="R7" s="8"/>
      <c r="S7" s="8"/>
      <c r="T7" s="8"/>
      <c r="U7" s="8"/>
      <c r="V7" s="8"/>
      <c r="W7" s="8"/>
      <c r="X7" s="8"/>
      <c r="Y7" s="8"/>
      <c r="Z7" s="11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1:48" ht="84" x14ac:dyDescent="0.3">
      <c r="A8" s="7" t="s">
        <v>86</v>
      </c>
      <c r="B8" s="9" t="s">
        <v>52</v>
      </c>
      <c r="C8" s="10" t="s">
        <v>53</v>
      </c>
      <c r="D8" s="8">
        <v>57.85</v>
      </c>
      <c r="E8" s="8"/>
      <c r="F8" s="8"/>
      <c r="G8" s="8"/>
      <c r="H8" s="8">
        <v>6.3</v>
      </c>
      <c r="I8" s="8">
        <v>0</v>
      </c>
      <c r="J8" s="8">
        <v>6.3</v>
      </c>
      <c r="K8" s="8"/>
      <c r="L8" s="8"/>
      <c r="M8" s="8"/>
      <c r="N8" s="8"/>
      <c r="O8" s="8" t="s">
        <v>91</v>
      </c>
      <c r="P8" s="8">
        <v>0.5</v>
      </c>
      <c r="Q8" s="8"/>
      <c r="R8" s="8"/>
      <c r="S8" s="8"/>
      <c r="T8" s="8"/>
      <c r="U8" s="8"/>
      <c r="V8" s="8"/>
      <c r="W8" s="8"/>
      <c r="X8" s="8"/>
      <c r="Y8" s="8"/>
      <c r="Z8" s="11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 t="s">
        <v>151</v>
      </c>
      <c r="AN8" s="8">
        <v>2</v>
      </c>
      <c r="AO8" s="8" t="s">
        <v>151</v>
      </c>
      <c r="AP8" s="8">
        <v>2</v>
      </c>
      <c r="AQ8" s="8">
        <v>4</v>
      </c>
      <c r="AR8" s="8"/>
      <c r="AS8" s="8"/>
      <c r="AT8" s="8"/>
      <c r="AU8" s="8"/>
      <c r="AV8" s="8"/>
    </row>
    <row r="9" spans="1:48" ht="84" x14ac:dyDescent="0.3">
      <c r="A9" s="7" t="s">
        <v>86</v>
      </c>
      <c r="B9" s="9" t="s">
        <v>54</v>
      </c>
      <c r="C9" s="10" t="s">
        <v>55</v>
      </c>
      <c r="D9" s="8">
        <v>53.23</v>
      </c>
      <c r="E9" s="8"/>
      <c r="F9" s="8"/>
      <c r="G9" s="8"/>
      <c r="H9" s="8">
        <v>7.5</v>
      </c>
      <c r="I9" s="8">
        <v>0</v>
      </c>
      <c r="J9" s="8">
        <v>7.5</v>
      </c>
      <c r="K9" s="8"/>
      <c r="L9" s="8"/>
      <c r="M9" s="8"/>
      <c r="N9" s="8"/>
      <c r="O9" s="8" t="s">
        <v>91</v>
      </c>
      <c r="P9" s="8">
        <v>0.5</v>
      </c>
      <c r="Q9" s="8"/>
      <c r="R9" s="8"/>
      <c r="S9" s="8"/>
      <c r="T9" s="8"/>
      <c r="U9" s="8"/>
      <c r="V9" s="8"/>
      <c r="W9" s="8"/>
      <c r="X9" s="8"/>
      <c r="Y9" s="8"/>
      <c r="Z9" s="11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</row>
    <row r="10" spans="1:48" ht="84" x14ac:dyDescent="0.3">
      <c r="A10" s="7" t="s">
        <v>86</v>
      </c>
      <c r="B10" s="9" t="s">
        <v>56</v>
      </c>
      <c r="C10" s="10" t="s">
        <v>57</v>
      </c>
      <c r="D10" s="8">
        <v>55.82</v>
      </c>
      <c r="E10" s="8"/>
      <c r="F10" s="8"/>
      <c r="G10" s="8"/>
      <c r="H10" s="8">
        <v>7.5</v>
      </c>
      <c r="I10" s="8">
        <v>0</v>
      </c>
      <c r="J10" s="8">
        <v>7.5</v>
      </c>
      <c r="K10" s="8"/>
      <c r="L10" s="8"/>
      <c r="M10" s="8"/>
      <c r="N10" s="8"/>
      <c r="O10" s="8" t="s">
        <v>92</v>
      </c>
      <c r="P10" s="8">
        <v>1.5</v>
      </c>
      <c r="Q10" s="8"/>
      <c r="R10" s="8"/>
      <c r="S10" s="8"/>
      <c r="T10" s="8"/>
      <c r="U10" s="8"/>
      <c r="V10" s="8"/>
      <c r="W10" s="8"/>
      <c r="X10" s="8"/>
      <c r="Y10" s="8"/>
      <c r="Z10" s="11" t="s">
        <v>95</v>
      </c>
      <c r="AA10" s="8">
        <v>12</v>
      </c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</row>
    <row r="11" spans="1:48" ht="84" x14ac:dyDescent="0.3">
      <c r="A11" s="7" t="s">
        <v>86</v>
      </c>
      <c r="B11" s="9" t="s">
        <v>58</v>
      </c>
      <c r="C11" s="10" t="s">
        <v>59</v>
      </c>
      <c r="D11" s="8">
        <v>51.51</v>
      </c>
      <c r="E11" s="8"/>
      <c r="F11" s="8"/>
      <c r="G11" s="8"/>
      <c r="H11" s="8">
        <v>7.5</v>
      </c>
      <c r="I11" s="8">
        <v>0</v>
      </c>
      <c r="J11" s="8">
        <v>7.5</v>
      </c>
      <c r="K11" s="8"/>
      <c r="L11" s="8"/>
      <c r="M11" s="8"/>
      <c r="N11" s="8"/>
      <c r="O11" s="8" t="s">
        <v>91</v>
      </c>
      <c r="P11" s="8">
        <v>0.5</v>
      </c>
      <c r="Q11" s="8"/>
      <c r="R11" s="8"/>
      <c r="S11" s="8"/>
      <c r="T11" s="8"/>
      <c r="U11" s="8"/>
      <c r="V11" s="8"/>
      <c r="W11" s="8"/>
      <c r="X11" s="8"/>
      <c r="Y11" s="8"/>
      <c r="Z11" s="11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</row>
    <row r="12" spans="1:48" ht="84" x14ac:dyDescent="0.3">
      <c r="A12" s="7" t="s">
        <v>86</v>
      </c>
      <c r="B12" s="9" t="s">
        <v>60</v>
      </c>
      <c r="C12" s="10" t="s">
        <v>61</v>
      </c>
      <c r="D12" s="8">
        <v>54.28</v>
      </c>
      <c r="E12" s="8"/>
      <c r="F12" s="8"/>
      <c r="G12" s="8"/>
      <c r="H12" s="8">
        <v>8.5</v>
      </c>
      <c r="I12" s="8">
        <v>0</v>
      </c>
      <c r="J12" s="8">
        <v>8.5</v>
      </c>
      <c r="K12" s="8"/>
      <c r="L12" s="8"/>
      <c r="M12" s="8"/>
      <c r="N12" s="8"/>
      <c r="O12" s="8" t="s">
        <v>88</v>
      </c>
      <c r="P12" s="8">
        <v>0</v>
      </c>
      <c r="Q12" s="8"/>
      <c r="R12" s="8"/>
      <c r="S12" s="8"/>
      <c r="T12" s="8"/>
      <c r="U12" s="8"/>
      <c r="V12" s="8"/>
      <c r="W12" s="8"/>
      <c r="X12" s="8"/>
      <c r="Y12" s="8"/>
      <c r="Z12" s="11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</row>
    <row r="13" spans="1:48" ht="84" x14ac:dyDescent="0.3">
      <c r="A13" s="7" t="s">
        <v>86</v>
      </c>
      <c r="B13" s="9" t="s">
        <v>62</v>
      </c>
      <c r="C13" s="10" t="s">
        <v>63</v>
      </c>
      <c r="D13" s="8">
        <v>57.6</v>
      </c>
      <c r="E13" s="8"/>
      <c r="F13" s="8"/>
      <c r="G13" s="8"/>
      <c r="H13" s="8">
        <v>7.9</v>
      </c>
      <c r="I13" s="8">
        <v>0</v>
      </c>
      <c r="J13" s="8">
        <v>7.9</v>
      </c>
      <c r="K13" s="8"/>
      <c r="L13" s="8"/>
      <c r="M13" s="8"/>
      <c r="N13" s="8"/>
      <c r="O13" s="8" t="s">
        <v>90</v>
      </c>
      <c r="P13" s="8">
        <v>1</v>
      </c>
      <c r="Q13" s="8"/>
      <c r="R13" s="8"/>
      <c r="S13" s="8"/>
      <c r="T13" s="8"/>
      <c r="U13" s="8"/>
      <c r="V13" s="8"/>
      <c r="W13" s="8"/>
      <c r="X13" s="8"/>
      <c r="Y13" s="8"/>
      <c r="Z13" s="11" t="s">
        <v>96</v>
      </c>
      <c r="AA13" s="8">
        <v>5.5</v>
      </c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 t="s">
        <v>152</v>
      </c>
      <c r="AN13" s="8">
        <v>2</v>
      </c>
      <c r="AO13" s="8" t="s">
        <v>152</v>
      </c>
      <c r="AP13" s="8">
        <v>2</v>
      </c>
      <c r="AQ13" s="8">
        <v>4</v>
      </c>
      <c r="AR13" s="8"/>
      <c r="AS13" s="8"/>
      <c r="AT13" s="8"/>
      <c r="AU13" s="8"/>
      <c r="AV13" s="8"/>
    </row>
    <row r="14" spans="1:48" ht="84" x14ac:dyDescent="0.3">
      <c r="A14" s="7" t="s">
        <v>86</v>
      </c>
      <c r="B14" s="9" t="s">
        <v>64</v>
      </c>
      <c r="C14" s="10" t="s">
        <v>65</v>
      </c>
      <c r="D14" s="8">
        <v>57.11</v>
      </c>
      <c r="E14" s="8"/>
      <c r="F14" s="8"/>
      <c r="G14" s="8"/>
      <c r="H14" s="8">
        <v>7.9</v>
      </c>
      <c r="I14" s="8">
        <v>0</v>
      </c>
      <c r="J14" s="8">
        <v>7.9</v>
      </c>
      <c r="K14" s="8"/>
      <c r="L14" s="8"/>
      <c r="M14" s="8"/>
      <c r="N14" s="8"/>
      <c r="O14" s="8" t="s">
        <v>91</v>
      </c>
      <c r="P14" s="8">
        <v>0.5</v>
      </c>
      <c r="Q14" s="8"/>
      <c r="R14" s="8"/>
      <c r="S14" s="8"/>
      <c r="T14" s="8"/>
      <c r="U14" s="8"/>
      <c r="V14" s="8"/>
      <c r="W14" s="8"/>
      <c r="X14" s="8"/>
      <c r="Y14" s="8"/>
      <c r="Z14" s="11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 t="s">
        <v>154</v>
      </c>
      <c r="AN14" s="8">
        <v>1</v>
      </c>
      <c r="AO14" s="8" t="s">
        <v>153</v>
      </c>
      <c r="AP14" s="8">
        <v>1</v>
      </c>
      <c r="AQ14" s="8">
        <v>2</v>
      </c>
      <c r="AR14" s="8"/>
      <c r="AS14" s="8"/>
      <c r="AT14" s="8"/>
      <c r="AU14" s="8"/>
      <c r="AV14" s="8"/>
    </row>
    <row r="15" spans="1:48" ht="84" x14ac:dyDescent="0.3">
      <c r="A15" s="7" t="s">
        <v>86</v>
      </c>
      <c r="B15" s="9" t="s">
        <v>66</v>
      </c>
      <c r="C15" s="10" t="s">
        <v>67</v>
      </c>
      <c r="D15" s="8">
        <v>54.34</v>
      </c>
      <c r="E15" s="8"/>
      <c r="F15" s="8"/>
      <c r="G15" s="8"/>
      <c r="H15" s="8">
        <v>6.3</v>
      </c>
      <c r="I15" s="8">
        <v>0</v>
      </c>
      <c r="J15" s="8">
        <v>6.3</v>
      </c>
      <c r="K15" s="8"/>
      <c r="L15" s="8"/>
      <c r="M15" s="8"/>
      <c r="N15" s="8"/>
      <c r="O15" s="8" t="s">
        <v>91</v>
      </c>
      <c r="P15" s="8">
        <v>0.5</v>
      </c>
      <c r="Q15" s="8"/>
      <c r="R15" s="8"/>
      <c r="S15" s="8"/>
      <c r="T15" s="8"/>
      <c r="U15" s="8"/>
      <c r="V15" s="8"/>
      <c r="W15" s="8"/>
      <c r="X15" s="8"/>
      <c r="Y15" s="8"/>
      <c r="Z15" s="11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 t="s">
        <v>155</v>
      </c>
      <c r="AN15" s="8">
        <v>1</v>
      </c>
      <c r="AO15" s="8" t="s">
        <v>155</v>
      </c>
      <c r="AP15" s="8">
        <v>1</v>
      </c>
      <c r="AQ15" s="8">
        <v>2</v>
      </c>
      <c r="AR15" s="8"/>
      <c r="AS15" s="8"/>
      <c r="AT15" s="8"/>
      <c r="AU15" s="8"/>
      <c r="AV15" s="8"/>
    </row>
    <row r="16" spans="1:48" ht="84" x14ac:dyDescent="0.3">
      <c r="A16" s="7" t="s">
        <v>86</v>
      </c>
      <c r="B16" s="9" t="s">
        <v>68</v>
      </c>
      <c r="C16" s="10" t="s">
        <v>69</v>
      </c>
      <c r="D16" s="8">
        <v>55.38</v>
      </c>
      <c r="E16" s="8"/>
      <c r="F16" s="8"/>
      <c r="G16" s="8"/>
      <c r="H16" s="8">
        <v>7.8</v>
      </c>
      <c r="I16" s="8">
        <v>0</v>
      </c>
      <c r="J16" s="8">
        <v>7.8</v>
      </c>
      <c r="K16" s="8"/>
      <c r="L16" s="8"/>
      <c r="M16" s="8"/>
      <c r="N16" s="8"/>
      <c r="O16" s="8" t="s">
        <v>91</v>
      </c>
      <c r="P16" s="8">
        <v>0.5</v>
      </c>
      <c r="Q16" s="8"/>
      <c r="R16" s="8"/>
      <c r="S16" s="8"/>
      <c r="T16" s="8"/>
      <c r="U16" s="8"/>
      <c r="V16" s="8"/>
      <c r="W16" s="8"/>
      <c r="X16" s="8"/>
      <c r="Y16" s="8"/>
      <c r="Z16" s="11" t="s">
        <v>97</v>
      </c>
      <c r="AA16" s="8">
        <v>2</v>
      </c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</row>
    <row r="17" spans="1:48" ht="126" x14ac:dyDescent="0.3">
      <c r="A17" s="7" t="s">
        <v>86</v>
      </c>
      <c r="B17" s="9" t="s">
        <v>70</v>
      </c>
      <c r="C17" s="10" t="s">
        <v>71</v>
      </c>
      <c r="D17" s="8">
        <v>55.63</v>
      </c>
      <c r="E17" s="8"/>
      <c r="F17" s="8"/>
      <c r="G17" s="8"/>
      <c r="H17" s="8">
        <v>8.1</v>
      </c>
      <c r="I17" s="8">
        <v>0</v>
      </c>
      <c r="J17" s="8">
        <v>8.1</v>
      </c>
      <c r="K17" s="8"/>
      <c r="L17" s="8"/>
      <c r="M17" s="8"/>
      <c r="N17" s="8"/>
      <c r="O17" s="8" t="s">
        <v>93</v>
      </c>
      <c r="P17" s="8">
        <v>2</v>
      </c>
      <c r="Q17" s="8"/>
      <c r="R17" s="8"/>
      <c r="S17" s="8"/>
      <c r="T17" s="8"/>
      <c r="U17" s="8"/>
      <c r="V17" s="8"/>
      <c r="W17" s="8"/>
      <c r="X17" s="8"/>
      <c r="Y17" s="8"/>
      <c r="Z17" s="11" t="s">
        <v>98</v>
      </c>
      <c r="AA17" s="8">
        <f>6+2.6+4+3+0.8+1</f>
        <v>17.399999999999999</v>
      </c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 t="s">
        <v>156</v>
      </c>
      <c r="AN17" s="8">
        <v>1</v>
      </c>
      <c r="AO17" s="8" t="s">
        <v>156</v>
      </c>
      <c r="AP17" s="8">
        <v>1</v>
      </c>
      <c r="AQ17" s="8">
        <v>2</v>
      </c>
      <c r="AR17" s="8"/>
      <c r="AS17" s="8"/>
      <c r="AT17" s="8"/>
      <c r="AU17" s="8"/>
      <c r="AV17" s="8"/>
    </row>
    <row r="18" spans="1:48" ht="84" x14ac:dyDescent="0.3">
      <c r="A18" s="7" t="s">
        <v>86</v>
      </c>
      <c r="B18" s="9" t="s">
        <v>72</v>
      </c>
      <c r="C18" s="10" t="s">
        <v>73</v>
      </c>
      <c r="D18" s="8">
        <v>54.58</v>
      </c>
      <c r="E18" s="8"/>
      <c r="F18" s="8"/>
      <c r="G18" s="8"/>
      <c r="H18" s="8">
        <v>7.1</v>
      </c>
      <c r="I18" s="8">
        <v>0</v>
      </c>
      <c r="J18" s="8">
        <v>7.1</v>
      </c>
      <c r="K18" s="8"/>
      <c r="L18" s="8"/>
      <c r="M18" s="8"/>
      <c r="N18" s="8"/>
      <c r="O18" s="8" t="s">
        <v>90</v>
      </c>
      <c r="P18" s="8">
        <v>1</v>
      </c>
      <c r="Q18" s="8"/>
      <c r="R18" s="8"/>
      <c r="S18" s="8"/>
      <c r="T18" s="8"/>
      <c r="U18" s="8"/>
      <c r="V18" s="8"/>
      <c r="W18" s="8"/>
      <c r="X18" s="8"/>
      <c r="Y18" s="8"/>
      <c r="Z18" s="11"/>
      <c r="AA18" s="8"/>
      <c r="AB18" s="8" t="s">
        <v>94</v>
      </c>
      <c r="AC18" s="8">
        <v>0.5</v>
      </c>
      <c r="AD18" s="8"/>
      <c r="AE18" s="8"/>
      <c r="AF18" s="8"/>
      <c r="AG18" s="8"/>
      <c r="AH18" s="8"/>
      <c r="AI18" s="8"/>
      <c r="AJ18" s="8"/>
      <c r="AK18" s="8"/>
      <c r="AL18" s="8"/>
      <c r="AM18" s="8" t="s">
        <v>157</v>
      </c>
      <c r="AN18" s="8">
        <v>1</v>
      </c>
      <c r="AO18" s="8" t="s">
        <v>157</v>
      </c>
      <c r="AP18" s="8">
        <v>1</v>
      </c>
      <c r="AQ18" s="8">
        <v>2</v>
      </c>
      <c r="AR18" s="8"/>
      <c r="AS18" s="8"/>
      <c r="AT18" s="8"/>
      <c r="AU18" s="8"/>
      <c r="AV18" s="8"/>
    </row>
    <row r="19" spans="1:48" ht="84" x14ac:dyDescent="0.3">
      <c r="A19" s="7" t="s">
        <v>86</v>
      </c>
      <c r="B19" s="9" t="s">
        <v>74</v>
      </c>
      <c r="C19" s="10" t="s">
        <v>75</v>
      </c>
      <c r="D19" s="8">
        <v>54.15</v>
      </c>
      <c r="E19" s="8"/>
      <c r="F19" s="8"/>
      <c r="G19" s="8"/>
      <c r="H19" s="8">
        <v>7.6</v>
      </c>
      <c r="I19" s="8">
        <v>0</v>
      </c>
      <c r="J19" s="8">
        <v>7.6</v>
      </c>
      <c r="K19" s="8"/>
      <c r="L19" s="8"/>
      <c r="M19" s="8"/>
      <c r="N19" s="8"/>
      <c r="O19" s="8" t="s">
        <v>88</v>
      </c>
      <c r="P19" s="8">
        <v>0</v>
      </c>
      <c r="Q19" s="8"/>
      <c r="R19" s="8"/>
      <c r="S19" s="8"/>
      <c r="T19" s="8"/>
      <c r="U19" s="8"/>
      <c r="V19" s="8"/>
      <c r="W19" s="8"/>
      <c r="X19" s="8"/>
      <c r="Y19" s="8"/>
      <c r="Z19" s="11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</row>
    <row r="20" spans="1:48" ht="84" x14ac:dyDescent="0.3">
      <c r="A20" s="7" t="s">
        <v>86</v>
      </c>
      <c r="B20" s="9" t="s">
        <v>76</v>
      </c>
      <c r="C20" s="10" t="s">
        <v>77</v>
      </c>
      <c r="D20" s="8">
        <v>54.89</v>
      </c>
      <c r="E20" s="8"/>
      <c r="F20" s="8"/>
      <c r="G20" s="8"/>
      <c r="H20" s="8">
        <v>7.5</v>
      </c>
      <c r="I20" s="8">
        <v>0</v>
      </c>
      <c r="J20" s="8">
        <v>7.5</v>
      </c>
      <c r="K20" s="8"/>
      <c r="L20" s="8"/>
      <c r="M20" s="8"/>
      <c r="N20" s="8"/>
      <c r="O20" s="8" t="s">
        <v>91</v>
      </c>
      <c r="P20" s="8">
        <v>0.5</v>
      </c>
      <c r="Q20" s="8"/>
      <c r="R20" s="8"/>
      <c r="S20" s="8"/>
      <c r="T20" s="8"/>
      <c r="U20" s="8"/>
      <c r="V20" s="8"/>
      <c r="W20" s="8"/>
      <c r="X20" s="8"/>
      <c r="Y20" s="8"/>
      <c r="Z20" s="11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</row>
    <row r="21" spans="1:48" ht="84" x14ac:dyDescent="0.3">
      <c r="A21" s="7" t="s">
        <v>86</v>
      </c>
      <c r="B21" s="9" t="s">
        <v>78</v>
      </c>
      <c r="C21" s="10" t="s">
        <v>79</v>
      </c>
      <c r="D21" s="8">
        <v>947</v>
      </c>
      <c r="E21" s="8"/>
      <c r="F21" s="8"/>
      <c r="G21" s="8"/>
      <c r="H21" s="8">
        <v>7.8</v>
      </c>
      <c r="I21" s="8">
        <v>0</v>
      </c>
      <c r="J21" s="8">
        <v>7.8</v>
      </c>
      <c r="K21" s="8"/>
      <c r="L21" s="8"/>
      <c r="M21" s="8"/>
      <c r="N21" s="8"/>
      <c r="O21" s="8" t="s">
        <v>91</v>
      </c>
      <c r="P21" s="8">
        <v>0.5</v>
      </c>
      <c r="Q21" s="8"/>
      <c r="R21" s="8"/>
      <c r="S21" s="8"/>
      <c r="T21" s="8"/>
      <c r="U21" s="8"/>
      <c r="V21" s="8"/>
      <c r="W21" s="8"/>
      <c r="X21" s="8"/>
      <c r="Y21" s="8"/>
      <c r="Z21" s="11" t="s">
        <v>99</v>
      </c>
      <c r="AA21" s="8">
        <v>6</v>
      </c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</row>
    <row r="22" spans="1:48" ht="84" x14ac:dyDescent="0.3">
      <c r="A22" s="7" t="s">
        <v>86</v>
      </c>
      <c r="B22" s="9" t="s">
        <v>80</v>
      </c>
      <c r="C22" s="10" t="s">
        <v>81</v>
      </c>
      <c r="D22" s="8">
        <v>57.78</v>
      </c>
      <c r="E22" s="8"/>
      <c r="F22" s="8"/>
      <c r="G22" s="8"/>
      <c r="H22" s="8">
        <v>7.8</v>
      </c>
      <c r="I22" s="8">
        <v>0</v>
      </c>
      <c r="J22" s="8">
        <v>7.8</v>
      </c>
      <c r="K22" s="8"/>
      <c r="L22" s="8"/>
      <c r="M22" s="8"/>
      <c r="N22" s="8"/>
      <c r="O22" s="8" t="s">
        <v>90</v>
      </c>
      <c r="P22" s="8">
        <v>1</v>
      </c>
      <c r="Q22" s="8"/>
      <c r="R22" s="8"/>
      <c r="S22" s="8"/>
      <c r="T22" s="8"/>
      <c r="U22" s="8"/>
      <c r="V22" s="8"/>
      <c r="W22" s="8"/>
      <c r="X22" s="8"/>
      <c r="Y22" s="8"/>
      <c r="Z22" s="11" t="s">
        <v>100</v>
      </c>
      <c r="AA22" s="8">
        <v>3</v>
      </c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</row>
    <row r="23" spans="1:48" ht="98" x14ac:dyDescent="0.3">
      <c r="A23" s="7" t="s">
        <v>86</v>
      </c>
      <c r="B23" s="9" t="s">
        <v>82</v>
      </c>
      <c r="C23" s="10" t="s">
        <v>83</v>
      </c>
      <c r="D23" s="8">
        <v>55.08</v>
      </c>
      <c r="E23" s="8"/>
      <c r="F23" s="8"/>
      <c r="G23" s="8"/>
      <c r="H23" s="8">
        <v>7.6</v>
      </c>
      <c r="I23" s="8">
        <v>0</v>
      </c>
      <c r="J23" s="8">
        <v>7.6</v>
      </c>
      <c r="K23" s="8"/>
      <c r="L23" s="8"/>
      <c r="M23" s="8"/>
      <c r="N23" s="8"/>
      <c r="O23" s="8" t="s">
        <v>92</v>
      </c>
      <c r="P23" s="8">
        <v>1.5</v>
      </c>
      <c r="Q23" s="8"/>
      <c r="R23" s="8"/>
      <c r="S23" s="8"/>
      <c r="T23" s="8"/>
      <c r="U23" s="8"/>
      <c r="V23" s="8"/>
      <c r="W23" s="8"/>
      <c r="X23" s="8"/>
      <c r="Y23" s="8"/>
      <c r="Z23" s="11" t="s">
        <v>101</v>
      </c>
      <c r="AA23" s="8">
        <f>6*0.65+1.5+3+2</f>
        <v>10.4</v>
      </c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 t="s">
        <v>159</v>
      </c>
      <c r="AN23" s="8">
        <v>3</v>
      </c>
      <c r="AO23" s="8" t="s">
        <v>159</v>
      </c>
      <c r="AP23" s="8">
        <v>3</v>
      </c>
      <c r="AQ23" s="8">
        <v>6</v>
      </c>
      <c r="AR23" s="8"/>
      <c r="AS23" s="8"/>
      <c r="AT23" s="8"/>
      <c r="AU23" s="8"/>
      <c r="AV23" s="8"/>
    </row>
    <row r="24" spans="1:48" ht="140" x14ac:dyDescent="0.3">
      <c r="A24" s="7" t="s">
        <v>86</v>
      </c>
      <c r="B24" s="9" t="s">
        <v>84</v>
      </c>
      <c r="C24" s="10" t="s">
        <v>85</v>
      </c>
      <c r="D24" s="8">
        <v>55.57</v>
      </c>
      <c r="E24" s="8"/>
      <c r="F24" s="8"/>
      <c r="G24" s="8"/>
      <c r="H24" s="8">
        <v>7.8</v>
      </c>
      <c r="I24" s="8">
        <v>0</v>
      </c>
      <c r="J24" s="8">
        <v>7.8</v>
      </c>
      <c r="K24" s="8"/>
      <c r="L24" s="8"/>
      <c r="M24" s="8"/>
      <c r="N24" s="8"/>
      <c r="O24" s="8" t="s">
        <v>88</v>
      </c>
      <c r="P24" s="8">
        <v>0</v>
      </c>
      <c r="Q24" s="8"/>
      <c r="R24" s="8"/>
      <c r="S24" s="8"/>
      <c r="T24" s="8"/>
      <c r="U24" s="8"/>
      <c r="V24" s="8"/>
      <c r="W24" s="8"/>
      <c r="X24" s="8"/>
      <c r="Y24" s="8"/>
      <c r="Z24" s="11" t="s">
        <v>102</v>
      </c>
      <c r="AA24" s="8">
        <v>18.399999999999999</v>
      </c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</row>
    <row r="25" spans="1:48" ht="84" x14ac:dyDescent="0.3">
      <c r="A25" s="7" t="s">
        <v>103</v>
      </c>
      <c r="B25" s="9" t="s">
        <v>104</v>
      </c>
      <c r="C25" s="10" t="s">
        <v>105</v>
      </c>
      <c r="D25" s="8">
        <f>47/80*64</f>
        <v>37.6</v>
      </c>
      <c r="E25" s="8"/>
      <c r="F25" s="8"/>
      <c r="G25" s="8"/>
      <c r="H25" s="8">
        <v>6.2</v>
      </c>
      <c r="I25" s="8">
        <v>0</v>
      </c>
      <c r="J25" s="8">
        <v>6.2</v>
      </c>
      <c r="K25" s="8"/>
      <c r="L25" s="8"/>
      <c r="M25" s="8"/>
      <c r="N25" s="8"/>
      <c r="O25" s="8" t="s">
        <v>89</v>
      </c>
      <c r="P25" s="8">
        <v>0</v>
      </c>
      <c r="Q25" s="8"/>
      <c r="R25" s="8"/>
      <c r="S25" s="8"/>
      <c r="T25" s="8"/>
      <c r="U25" s="8"/>
      <c r="V25" s="8"/>
      <c r="W25" s="8"/>
      <c r="X25" s="8"/>
      <c r="Y25" s="8"/>
      <c r="Z25" s="11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</row>
    <row r="26" spans="1:48" ht="84" x14ac:dyDescent="0.3">
      <c r="A26" s="7" t="s">
        <v>103</v>
      </c>
      <c r="B26" s="9" t="s">
        <v>106</v>
      </c>
      <c r="C26" s="10" t="s">
        <v>107</v>
      </c>
      <c r="D26" s="8">
        <v>51.49</v>
      </c>
      <c r="E26" s="8"/>
      <c r="F26" s="8"/>
      <c r="G26" s="8"/>
      <c r="H26" s="8">
        <v>6.2</v>
      </c>
      <c r="I26" s="8">
        <v>0</v>
      </c>
      <c r="J26" s="8">
        <v>6.2</v>
      </c>
      <c r="K26" s="8"/>
      <c r="L26" s="8"/>
      <c r="M26" s="8"/>
      <c r="N26" s="8"/>
      <c r="O26" s="8" t="s">
        <v>91</v>
      </c>
      <c r="P26" s="8">
        <v>0.5</v>
      </c>
      <c r="Q26" s="8"/>
      <c r="R26" s="8"/>
      <c r="S26" s="8"/>
      <c r="T26" s="8"/>
      <c r="U26" s="8"/>
      <c r="V26" s="8"/>
      <c r="W26" s="8"/>
      <c r="X26" s="8"/>
      <c r="Y26" s="8"/>
      <c r="Z26" s="11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</row>
    <row r="27" spans="1:48" ht="84" x14ac:dyDescent="0.3">
      <c r="A27" s="7" t="s">
        <v>108</v>
      </c>
      <c r="B27" s="9" t="s">
        <v>109</v>
      </c>
      <c r="C27" s="10" t="s">
        <v>110</v>
      </c>
      <c r="D27" s="8">
        <f>69*64/80</f>
        <v>55.2</v>
      </c>
      <c r="E27" s="8"/>
      <c r="F27" s="8"/>
      <c r="G27" s="8"/>
      <c r="H27" s="8">
        <v>7.5</v>
      </c>
      <c r="I27" s="8">
        <v>0</v>
      </c>
      <c r="J27" s="8">
        <v>7.5</v>
      </c>
      <c r="K27" s="8"/>
      <c r="L27" s="8"/>
      <c r="M27" s="8"/>
      <c r="N27" s="8"/>
      <c r="O27" s="8" t="s">
        <v>93</v>
      </c>
      <c r="P27" s="8">
        <v>2</v>
      </c>
      <c r="Q27" s="8"/>
      <c r="R27" s="8"/>
      <c r="S27" s="8"/>
      <c r="T27" s="8"/>
      <c r="U27" s="8"/>
      <c r="V27" s="8"/>
      <c r="W27" s="8"/>
      <c r="X27" s="8"/>
      <c r="Y27" s="8"/>
      <c r="Z27" s="11" t="s">
        <v>111</v>
      </c>
      <c r="AA27" s="8">
        <v>5</v>
      </c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 t="s">
        <v>157</v>
      </c>
      <c r="AN27" s="8">
        <v>1</v>
      </c>
      <c r="AO27" s="8" t="s">
        <v>157</v>
      </c>
      <c r="AP27" s="8">
        <v>1</v>
      </c>
      <c r="AQ27" s="8">
        <v>2</v>
      </c>
      <c r="AR27" s="8"/>
      <c r="AS27" s="8"/>
      <c r="AT27" s="8"/>
      <c r="AU27" s="8"/>
      <c r="AV27" s="8"/>
    </row>
    <row r="28" spans="1:48" ht="84" x14ac:dyDescent="0.3">
      <c r="A28" s="7" t="s">
        <v>108</v>
      </c>
      <c r="B28" s="9" t="s">
        <v>112</v>
      </c>
      <c r="C28" s="10" t="s">
        <v>113</v>
      </c>
      <c r="D28" s="8">
        <f>70.5*64/80</f>
        <v>56.4</v>
      </c>
      <c r="E28" s="8"/>
      <c r="F28" s="8"/>
      <c r="G28" s="8"/>
      <c r="H28" s="8">
        <v>7.5</v>
      </c>
      <c r="I28" s="8">
        <v>0</v>
      </c>
      <c r="J28" s="8">
        <v>7.5</v>
      </c>
      <c r="K28" s="8"/>
      <c r="L28" s="8"/>
      <c r="M28" s="8"/>
      <c r="N28" s="8"/>
      <c r="O28" s="8" t="s">
        <v>114</v>
      </c>
      <c r="P28" s="8">
        <v>1</v>
      </c>
      <c r="Q28" s="8"/>
      <c r="R28" s="8"/>
      <c r="S28" s="8"/>
      <c r="T28" s="8"/>
      <c r="U28" s="8"/>
      <c r="V28" s="8"/>
      <c r="W28" s="8"/>
      <c r="X28" s="8"/>
      <c r="Y28" s="8"/>
      <c r="Z28" s="11" t="s">
        <v>115</v>
      </c>
      <c r="AA28" s="8">
        <v>14.8</v>
      </c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</row>
    <row r="29" spans="1:48" ht="84" x14ac:dyDescent="0.3">
      <c r="A29" s="7" t="s">
        <v>108</v>
      </c>
      <c r="B29" s="9" t="s">
        <v>116</v>
      </c>
      <c r="C29" s="10" t="s">
        <v>117</v>
      </c>
      <c r="D29" s="8">
        <f>63*64/80</f>
        <v>50.4</v>
      </c>
      <c r="E29" s="8"/>
      <c r="F29" s="8"/>
      <c r="G29" s="8"/>
      <c r="H29" s="8">
        <v>7.9</v>
      </c>
      <c r="I29" s="8">
        <v>0</v>
      </c>
      <c r="J29" s="8">
        <v>7.9</v>
      </c>
      <c r="K29" s="8"/>
      <c r="L29" s="8"/>
      <c r="M29" s="8"/>
      <c r="N29" s="8"/>
      <c r="O29" s="8" t="s">
        <v>88</v>
      </c>
      <c r="P29" s="8">
        <v>0</v>
      </c>
      <c r="Q29" s="8"/>
      <c r="R29" s="8"/>
      <c r="S29" s="8"/>
      <c r="T29" s="8"/>
      <c r="U29" s="8"/>
      <c r="V29" s="8"/>
      <c r="W29" s="8"/>
      <c r="X29" s="8"/>
      <c r="Y29" s="8"/>
      <c r="Z29" s="11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</row>
    <row r="30" spans="1:48" ht="84" x14ac:dyDescent="0.3">
      <c r="A30" s="7" t="s">
        <v>108</v>
      </c>
      <c r="B30" s="9" t="s">
        <v>118</v>
      </c>
      <c r="C30" s="10" t="s">
        <v>119</v>
      </c>
      <c r="D30" s="8">
        <v>54.74</v>
      </c>
      <c r="E30" s="8"/>
      <c r="F30" s="8"/>
      <c r="G30" s="8"/>
      <c r="H30" s="8">
        <v>7.6</v>
      </c>
      <c r="I30" s="8">
        <v>0</v>
      </c>
      <c r="J30" s="8">
        <v>7.6</v>
      </c>
      <c r="K30" s="8"/>
      <c r="L30" s="8"/>
      <c r="M30" s="8"/>
      <c r="N30" s="8"/>
      <c r="O30" s="8" t="s">
        <v>88</v>
      </c>
      <c r="P30" s="8">
        <v>0</v>
      </c>
      <c r="Q30" s="8"/>
      <c r="R30" s="8"/>
      <c r="S30" s="8"/>
      <c r="T30" s="8"/>
      <c r="U30" s="8"/>
      <c r="V30" s="8"/>
      <c r="W30" s="8"/>
      <c r="X30" s="8"/>
      <c r="Y30" s="8"/>
      <c r="Z30" s="11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 t="s">
        <v>156</v>
      </c>
      <c r="AN30" s="8">
        <v>1</v>
      </c>
      <c r="AO30" s="8" t="s">
        <v>156</v>
      </c>
      <c r="AP30" s="8">
        <v>1</v>
      </c>
      <c r="AQ30" s="8">
        <v>2</v>
      </c>
      <c r="AR30" s="8"/>
      <c r="AS30" s="8"/>
      <c r="AT30" s="8"/>
      <c r="AU30" s="8"/>
      <c r="AV30" s="8"/>
    </row>
    <row r="31" spans="1:48" ht="84" x14ac:dyDescent="0.3">
      <c r="A31" s="7" t="s">
        <v>108</v>
      </c>
      <c r="B31" s="9" t="s">
        <v>120</v>
      </c>
      <c r="C31" s="10" t="s">
        <v>121</v>
      </c>
      <c r="D31" s="8">
        <v>48.63</v>
      </c>
      <c r="E31" s="8"/>
      <c r="F31" s="8"/>
      <c r="G31" s="8"/>
      <c r="H31" s="8">
        <v>7.4</v>
      </c>
      <c r="I31" s="8">
        <v>0</v>
      </c>
      <c r="J31" s="8">
        <v>7.4</v>
      </c>
      <c r="K31" s="8"/>
      <c r="L31" s="8"/>
      <c r="M31" s="8"/>
      <c r="N31" s="8"/>
      <c r="O31" s="8" t="s">
        <v>88</v>
      </c>
      <c r="P31" s="8">
        <v>0</v>
      </c>
      <c r="Q31" s="8"/>
      <c r="R31" s="8"/>
      <c r="S31" s="8"/>
      <c r="T31" s="8"/>
      <c r="U31" s="8"/>
      <c r="V31" s="8"/>
      <c r="W31" s="8"/>
      <c r="X31" s="8"/>
      <c r="Y31" s="8"/>
      <c r="Z31" s="11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</row>
    <row r="32" spans="1:48" ht="84" x14ac:dyDescent="0.3">
      <c r="A32" s="7" t="s">
        <v>108</v>
      </c>
      <c r="B32" s="9" t="s">
        <v>122</v>
      </c>
      <c r="C32" s="10" t="s">
        <v>123</v>
      </c>
      <c r="D32" s="8">
        <f>65*64/80</f>
        <v>52</v>
      </c>
      <c r="E32" s="8"/>
      <c r="F32" s="8"/>
      <c r="G32" s="8"/>
      <c r="H32" s="8">
        <v>7.4</v>
      </c>
      <c r="I32" s="8">
        <v>0</v>
      </c>
      <c r="J32" s="8">
        <v>7.4</v>
      </c>
      <c r="K32" s="8"/>
      <c r="L32" s="8"/>
      <c r="M32" s="8"/>
      <c r="N32" s="8"/>
      <c r="O32" s="8" t="s">
        <v>88</v>
      </c>
      <c r="P32" s="8">
        <v>0</v>
      </c>
      <c r="Q32" s="8"/>
      <c r="R32" s="8"/>
      <c r="S32" s="8"/>
      <c r="T32" s="8"/>
      <c r="U32" s="8"/>
      <c r="V32" s="8"/>
      <c r="W32" s="8"/>
      <c r="X32" s="8"/>
      <c r="Y32" s="8"/>
      <c r="Z32" s="11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</row>
    <row r="33" spans="1:48" ht="84" x14ac:dyDescent="0.3">
      <c r="A33" s="7" t="s">
        <v>108</v>
      </c>
      <c r="B33" s="9" t="s">
        <v>124</v>
      </c>
      <c r="C33" s="10" t="s">
        <v>125</v>
      </c>
      <c r="D33" s="8">
        <v>55.71</v>
      </c>
      <c r="E33" s="8"/>
      <c r="F33" s="8"/>
      <c r="G33" s="8"/>
      <c r="H33" s="8">
        <v>7.3</v>
      </c>
      <c r="I33" s="8">
        <v>0.5</v>
      </c>
      <c r="J33" s="8">
        <v>7.8</v>
      </c>
      <c r="K33" s="8"/>
      <c r="L33" s="8"/>
      <c r="M33" s="8"/>
      <c r="N33" s="8"/>
      <c r="O33" s="8" t="s">
        <v>126</v>
      </c>
      <c r="P33" s="8">
        <v>3</v>
      </c>
      <c r="Q33" s="8"/>
      <c r="R33" s="8"/>
      <c r="S33" s="8"/>
      <c r="T33" s="8"/>
      <c r="U33" s="8"/>
      <c r="V33" s="8"/>
      <c r="W33" s="8"/>
      <c r="X33" s="8"/>
      <c r="Y33" s="8"/>
      <c r="Z33" s="11" t="s">
        <v>127</v>
      </c>
      <c r="AA33" s="8">
        <v>0.64</v>
      </c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</row>
    <row r="34" spans="1:48" ht="84" x14ac:dyDescent="0.3">
      <c r="A34" s="7" t="s">
        <v>108</v>
      </c>
      <c r="B34" s="9" t="s">
        <v>128</v>
      </c>
      <c r="C34" s="10" t="s">
        <v>129</v>
      </c>
      <c r="D34" s="8">
        <v>55.26</v>
      </c>
      <c r="E34" s="8"/>
      <c r="F34" s="8"/>
      <c r="G34" s="8"/>
      <c r="H34" s="8">
        <v>7.6</v>
      </c>
      <c r="I34" s="8">
        <v>0</v>
      </c>
      <c r="J34" s="8">
        <v>7.6</v>
      </c>
      <c r="K34" s="8"/>
      <c r="L34" s="8"/>
      <c r="M34" s="8"/>
      <c r="N34" s="8"/>
      <c r="O34" s="8" t="s">
        <v>88</v>
      </c>
      <c r="P34" s="8">
        <v>0</v>
      </c>
      <c r="Q34" s="8"/>
      <c r="R34" s="8"/>
      <c r="S34" s="8"/>
      <c r="T34" s="8"/>
      <c r="U34" s="8"/>
      <c r="V34" s="8"/>
      <c r="W34" s="8"/>
      <c r="X34" s="8"/>
      <c r="Y34" s="8"/>
      <c r="Z34" s="11" t="s">
        <v>130</v>
      </c>
      <c r="AA34" s="8">
        <v>5.6</v>
      </c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 t="s">
        <v>155</v>
      </c>
      <c r="AN34" s="8">
        <v>1</v>
      </c>
      <c r="AO34" s="8" t="s">
        <v>155</v>
      </c>
      <c r="AP34" s="8">
        <v>1</v>
      </c>
      <c r="AQ34" s="8">
        <v>2</v>
      </c>
      <c r="AR34" s="8"/>
      <c r="AS34" s="8"/>
      <c r="AT34" s="8"/>
      <c r="AU34" s="8"/>
      <c r="AV34" s="8"/>
    </row>
    <row r="35" spans="1:48" ht="84" x14ac:dyDescent="0.3">
      <c r="A35" s="7" t="s">
        <v>108</v>
      </c>
      <c r="B35" s="9" t="s">
        <v>131</v>
      </c>
      <c r="C35" s="10" t="s">
        <v>132</v>
      </c>
      <c r="D35" s="8">
        <v>57.94</v>
      </c>
      <c r="E35" s="8"/>
      <c r="F35" s="8"/>
      <c r="G35" s="8"/>
      <c r="H35" s="8">
        <v>7.6</v>
      </c>
      <c r="I35" s="8">
        <v>0</v>
      </c>
      <c r="J35" s="8">
        <v>7.6</v>
      </c>
      <c r="K35" s="8"/>
      <c r="L35" s="8"/>
      <c r="M35" s="8"/>
      <c r="N35" s="8"/>
      <c r="O35" s="8" t="s">
        <v>114</v>
      </c>
      <c r="P35" s="8">
        <v>1</v>
      </c>
      <c r="Q35" s="8"/>
      <c r="R35" s="8"/>
      <c r="S35" s="8"/>
      <c r="T35" s="8"/>
      <c r="U35" s="8"/>
      <c r="V35" s="8"/>
      <c r="W35" s="8"/>
      <c r="X35" s="8"/>
      <c r="Y35" s="8"/>
      <c r="Z35" s="11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 t="s">
        <v>152</v>
      </c>
      <c r="AN35" s="8">
        <v>2</v>
      </c>
      <c r="AO35" s="8" t="s">
        <v>152</v>
      </c>
      <c r="AP35" s="8">
        <v>2</v>
      </c>
      <c r="AQ35" s="8">
        <v>4</v>
      </c>
      <c r="AR35" s="8"/>
      <c r="AS35" s="8"/>
      <c r="AT35" s="8"/>
      <c r="AU35" s="8"/>
      <c r="AV35" s="8"/>
    </row>
    <row r="36" spans="1:48" ht="84" x14ac:dyDescent="0.3">
      <c r="A36" s="7" t="s">
        <v>108</v>
      </c>
      <c r="B36" s="9" t="s">
        <v>133</v>
      </c>
      <c r="C36" s="10" t="s">
        <v>134</v>
      </c>
      <c r="D36" s="8">
        <v>54.17</v>
      </c>
      <c r="E36" s="8"/>
      <c r="F36" s="8"/>
      <c r="G36" s="8"/>
      <c r="H36" s="8">
        <v>6.2</v>
      </c>
      <c r="I36" s="8">
        <v>0</v>
      </c>
      <c r="J36" s="8">
        <v>6.2</v>
      </c>
      <c r="K36" s="8"/>
      <c r="L36" s="8"/>
      <c r="M36" s="8"/>
      <c r="N36" s="8"/>
      <c r="O36" s="8" t="s">
        <v>88</v>
      </c>
      <c r="P36" s="8">
        <v>0</v>
      </c>
      <c r="Q36" s="8"/>
      <c r="R36" s="8"/>
      <c r="S36" s="8"/>
      <c r="T36" s="8"/>
      <c r="U36" s="8"/>
      <c r="V36" s="8"/>
      <c r="W36" s="8"/>
      <c r="X36" s="8"/>
      <c r="Y36" s="8"/>
      <c r="Z36" s="11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</row>
    <row r="37" spans="1:48" ht="84" x14ac:dyDescent="0.3">
      <c r="A37" s="7" t="s">
        <v>108</v>
      </c>
      <c r="B37" s="9" t="s">
        <v>135</v>
      </c>
      <c r="C37" s="10" t="s">
        <v>136</v>
      </c>
      <c r="D37" s="8">
        <v>54.97</v>
      </c>
      <c r="E37" s="8"/>
      <c r="F37" s="8"/>
      <c r="G37" s="8"/>
      <c r="H37" s="8">
        <v>7.3</v>
      </c>
      <c r="I37" s="8">
        <v>0</v>
      </c>
      <c r="J37" s="8">
        <v>7.3</v>
      </c>
      <c r="K37" s="8"/>
      <c r="L37" s="8"/>
      <c r="M37" s="8"/>
      <c r="N37" s="8"/>
      <c r="O37" s="8" t="s">
        <v>88</v>
      </c>
      <c r="P37" s="8">
        <v>0</v>
      </c>
      <c r="Q37" s="8"/>
      <c r="R37" s="8"/>
      <c r="S37" s="8"/>
      <c r="T37" s="8"/>
      <c r="U37" s="8"/>
      <c r="V37" s="8"/>
      <c r="W37" s="8"/>
      <c r="X37" s="8"/>
      <c r="Y37" s="8"/>
      <c r="Z37" s="11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 t="s">
        <v>154</v>
      </c>
      <c r="AN37" s="8">
        <v>1</v>
      </c>
      <c r="AO37" s="8" t="s">
        <v>154</v>
      </c>
      <c r="AP37" s="8">
        <v>1</v>
      </c>
      <c r="AQ37" s="8">
        <v>2</v>
      </c>
      <c r="AR37" s="8"/>
      <c r="AS37" s="8"/>
      <c r="AT37" s="8"/>
      <c r="AU37" s="8"/>
      <c r="AV37" s="8"/>
    </row>
    <row r="38" spans="1:48" ht="84" x14ac:dyDescent="0.3">
      <c r="A38" s="7" t="s">
        <v>108</v>
      </c>
      <c r="B38" s="9" t="s">
        <v>137</v>
      </c>
      <c r="C38" s="10" t="s">
        <v>138</v>
      </c>
      <c r="D38" s="8">
        <v>54.06</v>
      </c>
      <c r="E38" s="8"/>
      <c r="F38" s="8"/>
      <c r="G38" s="8"/>
      <c r="H38" s="8">
        <v>7.8</v>
      </c>
      <c r="I38" s="8">
        <v>0</v>
      </c>
      <c r="J38" s="8">
        <v>7.8</v>
      </c>
      <c r="K38" s="8"/>
      <c r="L38" s="8"/>
      <c r="M38" s="8"/>
      <c r="N38" s="8"/>
      <c r="O38" s="8" t="s">
        <v>88</v>
      </c>
      <c r="P38" s="8">
        <v>0</v>
      </c>
      <c r="Q38" s="8"/>
      <c r="R38" s="8"/>
      <c r="S38" s="8"/>
      <c r="T38" s="8"/>
      <c r="U38" s="8"/>
      <c r="V38" s="8"/>
      <c r="W38" s="8"/>
      <c r="X38" s="8"/>
      <c r="Y38" s="8"/>
      <c r="Z38" s="11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</row>
    <row r="39" spans="1:48" ht="84" x14ac:dyDescent="0.3">
      <c r="A39" s="7" t="s">
        <v>108</v>
      </c>
      <c r="B39" s="9" t="s">
        <v>139</v>
      </c>
      <c r="C39" s="10" t="s">
        <v>140</v>
      </c>
      <c r="D39" s="8">
        <v>54.06</v>
      </c>
      <c r="E39" s="8"/>
      <c r="F39" s="8"/>
      <c r="G39" s="8"/>
      <c r="H39" s="8">
        <v>7.8</v>
      </c>
      <c r="I39" s="8">
        <v>0</v>
      </c>
      <c r="J39" s="8">
        <v>7.8</v>
      </c>
      <c r="K39" s="8"/>
      <c r="L39" s="8"/>
      <c r="M39" s="8"/>
      <c r="N39" s="8"/>
      <c r="O39" s="8" t="s">
        <v>91</v>
      </c>
      <c r="P39" s="8">
        <v>0.5</v>
      </c>
      <c r="Q39" s="8"/>
      <c r="R39" s="8"/>
      <c r="S39" s="8"/>
      <c r="T39" s="8"/>
      <c r="U39" s="8"/>
      <c r="V39" s="8"/>
      <c r="W39" s="8"/>
      <c r="X39" s="8"/>
      <c r="Y39" s="8"/>
      <c r="Z39" s="11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 t="s">
        <v>158</v>
      </c>
      <c r="AN39" s="8">
        <v>1</v>
      </c>
      <c r="AO39" s="8" t="s">
        <v>158</v>
      </c>
      <c r="AP39" s="8">
        <v>1</v>
      </c>
      <c r="AQ39" s="8">
        <v>2</v>
      </c>
      <c r="AR39" s="8"/>
      <c r="AS39" s="8"/>
      <c r="AT39" s="8"/>
      <c r="AU39" s="8"/>
      <c r="AV39" s="8"/>
    </row>
    <row r="40" spans="1:48" ht="84" x14ac:dyDescent="0.3">
      <c r="A40" s="7" t="s">
        <v>108</v>
      </c>
      <c r="B40" s="9" t="s">
        <v>141</v>
      </c>
      <c r="C40" s="10" t="s">
        <v>142</v>
      </c>
      <c r="D40" s="8">
        <v>52.46</v>
      </c>
      <c r="E40" s="8"/>
      <c r="F40" s="8"/>
      <c r="G40" s="8"/>
      <c r="H40" s="8">
        <v>7.9</v>
      </c>
      <c r="I40" s="8">
        <v>0</v>
      </c>
      <c r="J40" s="8">
        <v>7.9</v>
      </c>
      <c r="K40" s="8"/>
      <c r="L40" s="8"/>
      <c r="M40" s="8"/>
      <c r="N40" s="8"/>
      <c r="O40" s="8" t="s">
        <v>88</v>
      </c>
      <c r="P40" s="8">
        <v>0</v>
      </c>
      <c r="Q40" s="8"/>
      <c r="R40" s="8"/>
      <c r="S40" s="8"/>
      <c r="T40" s="8"/>
      <c r="U40" s="8"/>
      <c r="V40" s="8"/>
      <c r="W40" s="8"/>
      <c r="X40" s="8"/>
      <c r="Y40" s="8"/>
      <c r="Z40" s="11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</row>
    <row r="41" spans="1:48" ht="84" x14ac:dyDescent="0.3">
      <c r="A41" s="7" t="s">
        <v>108</v>
      </c>
      <c r="B41" s="9" t="s">
        <v>143</v>
      </c>
      <c r="C41" s="10" t="s">
        <v>144</v>
      </c>
      <c r="D41" s="8">
        <v>57.83</v>
      </c>
      <c r="E41" s="8"/>
      <c r="F41" s="8"/>
      <c r="G41" s="8"/>
      <c r="H41" s="8">
        <v>6.3</v>
      </c>
      <c r="I41" s="8">
        <v>0</v>
      </c>
      <c r="J41" s="8">
        <v>6.3</v>
      </c>
      <c r="K41" s="8"/>
      <c r="L41" s="8"/>
      <c r="M41" s="8"/>
      <c r="N41" s="8"/>
      <c r="O41" s="8" t="s">
        <v>114</v>
      </c>
      <c r="P41" s="8">
        <v>1</v>
      </c>
      <c r="Q41" s="8"/>
      <c r="R41" s="8"/>
      <c r="S41" s="8"/>
      <c r="T41" s="8"/>
      <c r="U41" s="8"/>
      <c r="V41" s="8"/>
      <c r="W41" s="8"/>
      <c r="X41" s="8"/>
      <c r="Y41" s="8"/>
      <c r="Z41" s="11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 t="s">
        <v>151</v>
      </c>
      <c r="AN41" s="8">
        <v>2</v>
      </c>
      <c r="AO41" s="8" t="s">
        <v>151</v>
      </c>
      <c r="AP41" s="8">
        <v>2</v>
      </c>
      <c r="AQ41" s="8">
        <v>4</v>
      </c>
      <c r="AR41" s="8"/>
      <c r="AS41" s="8"/>
      <c r="AT41" s="8"/>
      <c r="AU41" s="8"/>
      <c r="AV41" s="8"/>
    </row>
    <row r="42" spans="1:48" ht="84" x14ac:dyDescent="0.3">
      <c r="A42" s="7" t="s">
        <v>108</v>
      </c>
      <c r="B42" s="9" t="s">
        <v>145</v>
      </c>
      <c r="C42" s="10" t="s">
        <v>146</v>
      </c>
      <c r="D42" s="8">
        <v>53.66</v>
      </c>
      <c r="E42" s="8"/>
      <c r="F42" s="8"/>
      <c r="G42" s="8"/>
      <c r="H42" s="8">
        <v>7.1</v>
      </c>
      <c r="I42" s="8">
        <v>0</v>
      </c>
      <c r="J42" s="8">
        <v>7.1</v>
      </c>
      <c r="K42" s="8"/>
      <c r="L42" s="8"/>
      <c r="M42" s="8"/>
      <c r="N42" s="8"/>
      <c r="O42" s="8" t="s">
        <v>88</v>
      </c>
      <c r="P42" s="8">
        <v>0</v>
      </c>
      <c r="Q42" s="8"/>
      <c r="R42" s="8"/>
      <c r="S42" s="8"/>
      <c r="T42" s="8"/>
      <c r="U42" s="8"/>
      <c r="V42" s="8"/>
      <c r="W42" s="8"/>
      <c r="X42" s="8"/>
      <c r="Y42" s="8"/>
      <c r="Z42" s="11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</row>
    <row r="43" spans="1:48" ht="84" x14ac:dyDescent="0.3">
      <c r="A43" s="7" t="s">
        <v>108</v>
      </c>
      <c r="B43" s="9" t="s">
        <v>147</v>
      </c>
      <c r="C43" s="10" t="s">
        <v>148</v>
      </c>
      <c r="D43" s="8">
        <f>62*64/80</f>
        <v>49.6</v>
      </c>
      <c r="E43" s="8"/>
      <c r="F43" s="8"/>
      <c r="G43" s="8"/>
      <c r="H43" s="8">
        <v>7.1</v>
      </c>
      <c r="I43" s="8">
        <v>0</v>
      </c>
      <c r="J43" s="8">
        <v>7.1</v>
      </c>
      <c r="K43" s="8"/>
      <c r="L43" s="8"/>
      <c r="M43" s="8"/>
      <c r="N43" s="8"/>
      <c r="O43" s="8" t="s">
        <v>88</v>
      </c>
      <c r="P43" s="8">
        <v>0</v>
      </c>
      <c r="Q43" s="8"/>
      <c r="R43" s="8"/>
      <c r="S43" s="8"/>
      <c r="T43" s="8"/>
      <c r="U43" s="8"/>
      <c r="V43" s="8"/>
      <c r="W43" s="8"/>
      <c r="X43" s="8"/>
      <c r="Y43" s="8"/>
      <c r="Z43" s="11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</row>
    <row r="44" spans="1:48" ht="84" x14ac:dyDescent="0.3">
      <c r="A44" s="7" t="s">
        <v>108</v>
      </c>
      <c r="B44" s="9" t="s">
        <v>149</v>
      </c>
      <c r="C44" s="10" t="s">
        <v>150</v>
      </c>
      <c r="D44" s="8">
        <v>41.09</v>
      </c>
      <c r="E44" s="8"/>
      <c r="F44" s="8"/>
      <c r="G44" s="8"/>
      <c r="H44" s="8">
        <v>7.2</v>
      </c>
      <c r="I44" s="8">
        <v>0</v>
      </c>
      <c r="J44" s="8">
        <v>7.2</v>
      </c>
      <c r="K44" s="8"/>
      <c r="L44" s="8"/>
      <c r="M44" s="8"/>
      <c r="N44" s="8"/>
      <c r="O44" s="8" t="s">
        <v>88</v>
      </c>
      <c r="P44" s="8">
        <v>0</v>
      </c>
      <c r="Q44" s="8"/>
      <c r="R44" s="8"/>
      <c r="S44" s="8"/>
      <c r="T44" s="8"/>
      <c r="U44" s="8"/>
      <c r="V44" s="8"/>
      <c r="W44" s="8"/>
      <c r="X44" s="8"/>
      <c r="Y44" s="8"/>
      <c r="Z44" s="11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</row>
    <row r="45" spans="1:48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</row>
    <row r="46" spans="1:48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</row>
    <row r="47" spans="1:48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</row>
    <row r="48" spans="1:48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</row>
    <row r="49" spans="1:48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</row>
    <row r="50" spans="1:48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</row>
    <row r="51" spans="1:48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</row>
    <row r="52" spans="1:48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</row>
    <row r="53" spans="1:48" x14ac:dyDescent="0.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</row>
    <row r="54" spans="1:48" x14ac:dyDescent="0.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</row>
    <row r="55" spans="1:48" x14ac:dyDescent="0.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</row>
    <row r="56" spans="1:48" x14ac:dyDescent="0.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</row>
    <row r="57" spans="1:48" x14ac:dyDescent="0.3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</row>
    <row r="58" spans="1:48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</row>
    <row r="59" spans="1:48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</row>
    <row r="60" spans="1:48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</row>
    <row r="61" spans="1:48" x14ac:dyDescent="0.3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</row>
    <row r="62" spans="1:48" x14ac:dyDescent="0.3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</row>
    <row r="63" spans="1:48" x14ac:dyDescent="0.3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</row>
    <row r="64" spans="1:48" x14ac:dyDescent="0.3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</row>
    <row r="65" spans="1:48" x14ac:dyDescent="0.3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</row>
    <row r="66" spans="1:48" x14ac:dyDescent="0.3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</row>
  </sheetData>
  <mergeCells count="43">
    <mergeCell ref="AN2:AN4"/>
    <mergeCell ref="AO2:AO4"/>
    <mergeCell ref="AP2:AP4"/>
    <mergeCell ref="AQ2:AQ4"/>
    <mergeCell ref="E3:G3"/>
    <mergeCell ref="H3:J3"/>
    <mergeCell ref="K3:L3"/>
    <mergeCell ref="M3:N3"/>
    <mergeCell ref="O3:P3"/>
    <mergeCell ref="AB2:AB4"/>
    <mergeCell ref="AC2:AC4"/>
    <mergeCell ref="AD2:AI3"/>
    <mergeCell ref="AJ2:AK3"/>
    <mergeCell ref="AL2:AL4"/>
    <mergeCell ref="AM2:AM4"/>
    <mergeCell ref="X2:X4"/>
    <mergeCell ref="AR1:AR4"/>
    <mergeCell ref="AS1:AS4"/>
    <mergeCell ref="AT1:AT4"/>
    <mergeCell ref="AU1:AU4"/>
    <mergeCell ref="D2:D4"/>
    <mergeCell ref="E2:P2"/>
    <mergeCell ref="Q2:Q4"/>
    <mergeCell ref="R2:R4"/>
    <mergeCell ref="S2:S4"/>
    <mergeCell ref="T2:T4"/>
    <mergeCell ref="W1:W4"/>
    <mergeCell ref="X1:Y1"/>
    <mergeCell ref="Z1:AA1"/>
    <mergeCell ref="AB1:AC1"/>
    <mergeCell ref="AD1:AL1"/>
    <mergeCell ref="AM1:AQ1"/>
    <mergeCell ref="Y2:Y4"/>
    <mergeCell ref="Z2:Z4"/>
    <mergeCell ref="AA2:AA4"/>
    <mergeCell ref="A1:A4"/>
    <mergeCell ref="B1:B4"/>
    <mergeCell ref="C1:C4"/>
    <mergeCell ref="D1:Q1"/>
    <mergeCell ref="R1:S1"/>
    <mergeCell ref="T1:V1"/>
    <mergeCell ref="U2:U4"/>
    <mergeCell ref="V2:V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feixingyuan</dc:creator>
  <cp:lastModifiedBy>周俊彦</cp:lastModifiedBy>
  <dcterms:created xsi:type="dcterms:W3CDTF">2015-06-05T18:19:34Z</dcterms:created>
  <dcterms:modified xsi:type="dcterms:W3CDTF">2022-07-19T05:45:56Z</dcterms:modified>
</cp:coreProperties>
</file>